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595" yWindow="45" windowWidth="11910" windowHeight="8700" tabRatio="740"/>
  </bookViews>
  <sheets>
    <sheet name="Tabela 1 - Todos os artigos" sheetId="1" r:id="rId1"/>
    <sheet name="Tabela 2 - Relacionados ao BIM" sheetId="3" r:id="rId2"/>
    <sheet name="Dinâmicas com base na Tabela 1" sheetId="2" r:id="rId3"/>
    <sheet name="Dinâmicas com base na Tabela 2" sheetId="4" r:id="rId4"/>
    <sheet name="Para o Blog" sheetId="5" r:id="rId5"/>
  </sheets>
  <calcPr calcId="145621"/>
  <pivotCaches>
    <pivotCache cacheId="90" r:id="rId6"/>
    <pivotCache cacheId="148" r:id="rId7"/>
    <pivotCache cacheId="165" r:id="rId8"/>
  </pivotCaches>
</workbook>
</file>

<file path=xl/calcChain.xml><?xml version="1.0" encoding="utf-8"?>
<calcChain xmlns="http://schemas.openxmlformats.org/spreadsheetml/2006/main">
  <c r="K209" i="3" l="1"/>
  <c r="K208" i="3"/>
  <c r="K207" i="3"/>
  <c r="K200" i="3"/>
  <c r="K199" i="3"/>
  <c r="K198" i="3"/>
  <c r="K191" i="3"/>
  <c r="K190" i="3"/>
  <c r="K189" i="3"/>
  <c r="K167" i="3"/>
  <c r="K166" i="3"/>
  <c r="K165" i="3"/>
  <c r="K164" i="3"/>
  <c r="K159" i="3"/>
  <c r="K158" i="3"/>
  <c r="K157" i="3"/>
  <c r="K156" i="3"/>
  <c r="K146" i="3"/>
  <c r="K145" i="3"/>
  <c r="K142" i="3"/>
  <c r="K141" i="3"/>
  <c r="K132" i="3"/>
  <c r="K131" i="3"/>
  <c r="K130" i="3"/>
  <c r="K129" i="3"/>
  <c r="K128" i="3"/>
  <c r="K127" i="3"/>
  <c r="K126" i="3"/>
  <c r="K125" i="3"/>
  <c r="K120" i="3"/>
  <c r="K119" i="3"/>
  <c r="K116" i="3"/>
  <c r="K115" i="3"/>
  <c r="K114" i="3"/>
  <c r="K113" i="3"/>
  <c r="K112" i="3"/>
  <c r="K111" i="3"/>
  <c r="K106" i="3"/>
  <c r="K105" i="3"/>
  <c r="K104" i="3"/>
  <c r="K103" i="3"/>
  <c r="K102" i="3"/>
  <c r="K101" i="3"/>
  <c r="K96" i="3"/>
  <c r="K95" i="3"/>
  <c r="K68" i="3"/>
  <c r="K67" i="3"/>
  <c r="K66" i="3"/>
  <c r="K62" i="3"/>
  <c r="K61" i="3"/>
  <c r="K60" i="3"/>
  <c r="K56" i="3"/>
  <c r="K55" i="3"/>
  <c r="K54" i="3"/>
  <c r="K53" i="3"/>
  <c r="K52" i="3"/>
  <c r="K49" i="3"/>
  <c r="K48" i="3"/>
  <c r="K26" i="3"/>
  <c r="K25" i="3"/>
  <c r="K24" i="3"/>
  <c r="K23" i="3"/>
  <c r="K22" i="3"/>
  <c r="K21" i="3"/>
  <c r="K20" i="3"/>
  <c r="K19" i="3"/>
  <c r="K18" i="3"/>
  <c r="K17" i="3"/>
  <c r="K16" i="3"/>
  <c r="K15" i="3"/>
  <c r="K14" i="3"/>
  <c r="K13" i="3"/>
  <c r="K12" i="3"/>
  <c r="K11" i="3"/>
  <c r="K10" i="3"/>
  <c r="K9" i="3"/>
  <c r="K8" i="3"/>
  <c r="K7" i="3"/>
  <c r="K6" i="3"/>
  <c r="K5" i="3"/>
  <c r="K4" i="3"/>
  <c r="K124" i="3"/>
  <c r="K123" i="3"/>
  <c r="K163" i="3"/>
  <c r="K162" i="3"/>
  <c r="K47" i="3"/>
  <c r="K46" i="3"/>
  <c r="K45" i="3"/>
  <c r="K44" i="3"/>
  <c r="K43" i="3"/>
  <c r="K197" i="3"/>
  <c r="K196" i="3"/>
  <c r="K195" i="3"/>
  <c r="K194" i="3"/>
  <c r="K193" i="3"/>
  <c r="K192" i="3"/>
  <c r="K140" i="3"/>
  <c r="K139" i="3"/>
  <c r="K138" i="3"/>
  <c r="K137" i="3"/>
  <c r="K161" i="3"/>
  <c r="K160" i="3"/>
  <c r="K122" i="3"/>
  <c r="K121" i="3"/>
  <c r="K74" i="3"/>
  <c r="K73" i="3"/>
  <c r="K72" i="3"/>
  <c r="K71" i="3"/>
  <c r="K94" i="3"/>
  <c r="K93" i="3"/>
  <c r="K92" i="3"/>
  <c r="K91" i="3"/>
  <c r="K188" i="3"/>
  <c r="K187" i="3"/>
  <c r="K186" i="3"/>
  <c r="K136" i="3"/>
  <c r="K135" i="3"/>
  <c r="K134" i="3"/>
  <c r="K133" i="3"/>
  <c r="K155" i="3"/>
  <c r="K154" i="3"/>
  <c r="K153" i="3"/>
  <c r="K152" i="3"/>
  <c r="K100" i="3"/>
  <c r="K99" i="3"/>
  <c r="K179" i="3"/>
  <c r="K178" i="3"/>
  <c r="K177" i="3"/>
  <c r="K176" i="3"/>
  <c r="K65" i="3"/>
  <c r="K64" i="3"/>
  <c r="K63" i="3"/>
  <c r="K206" i="3"/>
  <c r="K205" i="3"/>
  <c r="K204" i="3"/>
  <c r="K82" i="3"/>
  <c r="K81" i="3"/>
  <c r="K42" i="3"/>
  <c r="K41" i="3"/>
  <c r="K40" i="3"/>
  <c r="K39" i="3"/>
  <c r="K38" i="3"/>
  <c r="K151" i="3"/>
  <c r="K150" i="3"/>
  <c r="K51" i="3"/>
  <c r="K50" i="3"/>
  <c r="K185" i="3"/>
  <c r="K184" i="3"/>
  <c r="K183" i="3"/>
  <c r="K32" i="3"/>
  <c r="K31" i="3"/>
  <c r="K30" i="3"/>
  <c r="K37" i="3"/>
  <c r="K36" i="3"/>
  <c r="K35" i="3"/>
  <c r="K34" i="3"/>
  <c r="K33" i="3"/>
  <c r="K110" i="3"/>
  <c r="K109" i="3"/>
  <c r="K108" i="3"/>
  <c r="K107" i="3"/>
  <c r="K144" i="3"/>
  <c r="K143" i="3"/>
  <c r="K70" i="3"/>
  <c r="K69" i="3"/>
  <c r="K98" i="3"/>
  <c r="K97" i="3"/>
  <c r="K182" i="3"/>
  <c r="K181" i="3"/>
  <c r="K180" i="3"/>
  <c r="K118" i="3"/>
  <c r="K117" i="3"/>
  <c r="K175" i="3"/>
  <c r="K174" i="3"/>
  <c r="K173" i="3"/>
  <c r="K172" i="3"/>
  <c r="K80" i="3"/>
  <c r="K79" i="3"/>
  <c r="K29" i="3"/>
  <c r="K28" i="3"/>
  <c r="K27" i="3"/>
  <c r="K78" i="3"/>
  <c r="K77" i="3"/>
  <c r="K90" i="3"/>
  <c r="K89" i="3"/>
  <c r="K88" i="3"/>
  <c r="K87" i="3"/>
  <c r="K203" i="3"/>
  <c r="K202" i="3"/>
  <c r="K201" i="3"/>
  <c r="K171" i="3"/>
  <c r="K170" i="3"/>
  <c r="K169" i="3"/>
  <c r="K168" i="3"/>
  <c r="K86" i="3"/>
  <c r="K85" i="3"/>
  <c r="K84" i="3"/>
  <c r="K83" i="3"/>
  <c r="K59" i="3"/>
  <c r="K58" i="3"/>
  <c r="K57" i="3"/>
  <c r="K3" i="3"/>
  <c r="K2" i="3"/>
  <c r="K76" i="3"/>
  <c r="K75" i="3"/>
  <c r="J124" i="3"/>
  <c r="J123" i="3"/>
  <c r="J163" i="3"/>
  <c r="J162" i="3"/>
  <c r="J9" i="3"/>
  <c r="J8" i="3"/>
  <c r="J44" i="3"/>
  <c r="J45" i="3"/>
  <c r="J46" i="3"/>
  <c r="J47" i="3"/>
  <c r="J43" i="3"/>
  <c r="J102" i="3"/>
  <c r="J101" i="3"/>
  <c r="J23" i="3"/>
  <c r="J22" i="3"/>
  <c r="J197" i="3"/>
  <c r="J196" i="3"/>
  <c r="J195" i="3"/>
  <c r="J17" i="3"/>
  <c r="J16" i="3"/>
  <c r="J194" i="3"/>
  <c r="J193" i="3"/>
  <c r="J192" i="3"/>
  <c r="J140" i="3"/>
  <c r="J139" i="3"/>
  <c r="J138" i="3"/>
  <c r="J137" i="3"/>
  <c r="J161" i="3"/>
  <c r="J160" i="3"/>
  <c r="J122" i="3"/>
  <c r="J121" i="3"/>
  <c r="J74" i="3"/>
  <c r="J73" i="3"/>
  <c r="J72" i="3"/>
  <c r="J71" i="3"/>
  <c r="J94" i="3"/>
  <c r="J93" i="3"/>
  <c r="J92" i="3"/>
  <c r="J91" i="3"/>
  <c r="J188" i="3"/>
  <c r="J187" i="3"/>
  <c r="J186" i="3"/>
  <c r="J148" i="3"/>
  <c r="J159" i="3"/>
  <c r="J158" i="3"/>
  <c r="J157" i="3"/>
  <c r="J156" i="3"/>
  <c r="J114" i="3"/>
  <c r="J113" i="3"/>
  <c r="J112" i="3"/>
  <c r="J111" i="3"/>
  <c r="J136" i="3"/>
  <c r="J135" i="3"/>
  <c r="J134" i="3"/>
  <c r="J133" i="3"/>
  <c r="J208" i="3"/>
  <c r="J66" i="3"/>
  <c r="J209" i="3"/>
  <c r="J67" i="3"/>
  <c r="J68" i="3"/>
  <c r="J207" i="3"/>
  <c r="J53" i="3"/>
  <c r="J52" i="3"/>
  <c r="J155" i="3"/>
  <c r="J154" i="3"/>
  <c r="J153" i="3"/>
  <c r="J152" i="3"/>
  <c r="J100" i="3"/>
  <c r="J99" i="3"/>
  <c r="J179" i="3"/>
  <c r="J178" i="3"/>
  <c r="J177" i="3"/>
  <c r="J176" i="3"/>
  <c r="J65" i="3"/>
  <c r="J64" i="3"/>
  <c r="J63" i="3"/>
  <c r="J206" i="3"/>
  <c r="J205" i="3"/>
  <c r="J204" i="3"/>
  <c r="J120" i="3"/>
  <c r="J146" i="3"/>
  <c r="J145" i="3"/>
  <c r="J119" i="3"/>
  <c r="J82" i="3"/>
  <c r="J81" i="3"/>
  <c r="J42" i="3"/>
  <c r="J41" i="3"/>
  <c r="J40" i="3"/>
  <c r="J39" i="3"/>
  <c r="J38" i="3"/>
  <c r="J51" i="3"/>
  <c r="J50" i="3"/>
  <c r="J151" i="3"/>
  <c r="J150" i="3"/>
  <c r="J185" i="3"/>
  <c r="J184" i="3"/>
  <c r="J183" i="3"/>
  <c r="J32" i="3"/>
  <c r="J31" i="3"/>
  <c r="J30" i="3"/>
  <c r="J34" i="3"/>
  <c r="J35" i="3"/>
  <c r="J36" i="3"/>
  <c r="J37" i="3"/>
  <c r="J33" i="3"/>
  <c r="J110" i="3"/>
  <c r="J109" i="3"/>
  <c r="J108" i="3"/>
  <c r="J107" i="3"/>
  <c r="J144" i="3"/>
  <c r="J143" i="3"/>
  <c r="J70" i="3"/>
  <c r="J69" i="3"/>
  <c r="J98" i="3"/>
  <c r="J97" i="3"/>
  <c r="J182" i="3"/>
  <c r="J181" i="3"/>
  <c r="J180" i="3"/>
  <c r="J118" i="3"/>
  <c r="J117" i="3"/>
  <c r="J175" i="3"/>
  <c r="J174" i="3"/>
  <c r="J173" i="3"/>
  <c r="J172" i="3"/>
  <c r="J80" i="3"/>
  <c r="J79" i="3"/>
  <c r="J29" i="3"/>
  <c r="J28" i="3"/>
  <c r="J27" i="3"/>
  <c r="J78" i="3"/>
  <c r="J77" i="3"/>
  <c r="J7" i="3"/>
  <c r="J6" i="3"/>
  <c r="J90" i="3"/>
  <c r="J89" i="3"/>
  <c r="J88" i="3"/>
  <c r="J87" i="3"/>
  <c r="J86" i="3"/>
  <c r="J85" i="3"/>
  <c r="J84" i="3"/>
  <c r="J83" i="3"/>
  <c r="J203" i="3"/>
  <c r="J202" i="3"/>
  <c r="J201" i="3"/>
  <c r="J61" i="3"/>
  <c r="J62" i="3"/>
  <c r="J129" i="3"/>
  <c r="J130" i="3"/>
  <c r="J131" i="3"/>
  <c r="J132" i="3"/>
  <c r="J60" i="3"/>
  <c r="J171" i="3"/>
  <c r="J170" i="3"/>
  <c r="J169" i="3"/>
  <c r="J168" i="3"/>
  <c r="J15" i="3"/>
  <c r="J14" i="3"/>
  <c r="J59" i="3"/>
  <c r="J58" i="3"/>
  <c r="J57" i="3"/>
  <c r="J49" i="3"/>
  <c r="J48" i="3"/>
  <c r="J167" i="3"/>
  <c r="J166" i="3"/>
  <c r="J165" i="3"/>
  <c r="J164" i="3"/>
  <c r="J104" i="3"/>
  <c r="J105" i="3"/>
  <c r="J106" i="3"/>
  <c r="J103" i="3"/>
  <c r="J190" i="3"/>
  <c r="J191" i="3"/>
  <c r="J189" i="3"/>
  <c r="J5" i="3"/>
  <c r="J4" i="3"/>
  <c r="J199" i="3"/>
  <c r="J54" i="3"/>
  <c r="J200" i="3"/>
  <c r="J115" i="3"/>
  <c r="J141" i="3"/>
  <c r="J55" i="3"/>
  <c r="J142" i="3"/>
  <c r="J12" i="3"/>
  <c r="J56" i="3"/>
  <c r="J125" i="3"/>
  <c r="J116" i="3"/>
  <c r="J13" i="3"/>
  <c r="J126" i="3"/>
  <c r="J127" i="3"/>
  <c r="J128" i="3"/>
  <c r="J198" i="3"/>
  <c r="J24" i="3"/>
  <c r="J25" i="3"/>
  <c r="J21" i="3"/>
  <c r="J26" i="3"/>
  <c r="J20" i="3"/>
  <c r="J96" i="3"/>
  <c r="J95" i="3"/>
  <c r="J19" i="3"/>
  <c r="J18" i="3"/>
  <c r="J3" i="3"/>
  <c r="J2" i="3"/>
  <c r="J11" i="3"/>
  <c r="J10" i="3"/>
  <c r="J76" i="3"/>
  <c r="J75" i="3"/>
  <c r="E71" i="3"/>
  <c r="E73" i="3"/>
  <c r="E151" i="3"/>
  <c r="E153" i="3"/>
  <c r="E155" i="3"/>
  <c r="E157" i="3"/>
  <c r="E167" i="3"/>
  <c r="E171" i="3"/>
  <c r="E175" i="3"/>
  <c r="E179" i="3"/>
  <c r="E69" i="3"/>
  <c r="E21" i="3"/>
  <c r="E23" i="3"/>
  <c r="E11" i="3"/>
  <c r="E13" i="3"/>
  <c r="E15" i="3"/>
  <c r="E17" i="3"/>
  <c r="E19" i="3"/>
  <c r="E77" i="3"/>
  <c r="E79" i="3"/>
  <c r="E81" i="3"/>
  <c r="E115" i="3"/>
  <c r="E117" i="3"/>
  <c r="E119" i="3"/>
  <c r="E121" i="3"/>
  <c r="E123" i="3"/>
  <c r="E141" i="3"/>
  <c r="E143" i="3"/>
  <c r="E145" i="3"/>
  <c r="E75" i="3"/>
  <c r="E107" i="3"/>
  <c r="E111" i="3"/>
  <c r="E198" i="3"/>
  <c r="E201" i="3"/>
  <c r="E204" i="3"/>
  <c r="E207" i="3"/>
  <c r="E103" i="3"/>
  <c r="E140" i="3"/>
  <c r="E136" i="3"/>
  <c r="E132" i="3"/>
  <c r="E128" i="3"/>
  <c r="E149" i="3"/>
  <c r="E148" i="3"/>
  <c r="E147" i="3"/>
  <c r="E188" i="3"/>
  <c r="E185" i="3"/>
  <c r="E182" i="3"/>
  <c r="E32" i="3"/>
  <c r="E29" i="3"/>
  <c r="E26" i="3"/>
  <c r="E94" i="3"/>
  <c r="E90" i="3"/>
  <c r="E86" i="3"/>
  <c r="E187" i="3"/>
  <c r="E184" i="3"/>
  <c r="E181" i="3"/>
  <c r="E74" i="3"/>
  <c r="E72" i="3"/>
  <c r="E70" i="3"/>
  <c r="E197" i="3"/>
  <c r="E194" i="3"/>
  <c r="E191" i="3"/>
  <c r="E163" i="3"/>
  <c r="E161" i="3"/>
  <c r="E159" i="3"/>
  <c r="E53" i="3"/>
  <c r="E51" i="3"/>
  <c r="E49" i="3"/>
  <c r="E139" i="3"/>
  <c r="E135" i="3"/>
  <c r="E131" i="3"/>
  <c r="E127" i="3"/>
  <c r="E162" i="3"/>
  <c r="E160" i="3"/>
  <c r="E158" i="3"/>
  <c r="E102" i="3"/>
  <c r="E100" i="3"/>
  <c r="E98" i="3"/>
  <c r="E96" i="3"/>
  <c r="E93" i="3"/>
  <c r="E89" i="3"/>
  <c r="E85" i="3"/>
  <c r="E138" i="3"/>
  <c r="E134" i="3"/>
  <c r="E130" i="3"/>
  <c r="E126" i="3"/>
  <c r="E114" i="3"/>
  <c r="E110" i="3"/>
  <c r="E106" i="3"/>
  <c r="E124" i="3"/>
  <c r="E122" i="3"/>
  <c r="E120" i="3"/>
  <c r="E118" i="3"/>
  <c r="E116" i="3"/>
  <c r="E47" i="3"/>
  <c r="E42" i="3"/>
  <c r="E37" i="3"/>
  <c r="E9" i="3"/>
  <c r="E7" i="3"/>
  <c r="E5" i="3"/>
  <c r="E3" i="3"/>
  <c r="E137" i="3"/>
  <c r="E133" i="3"/>
  <c r="E129" i="3"/>
  <c r="E125" i="3"/>
  <c r="E196" i="3"/>
  <c r="E193" i="3"/>
  <c r="E190" i="3"/>
  <c r="E82" i="3"/>
  <c r="E80" i="3"/>
  <c r="E78" i="3"/>
  <c r="E76" i="3"/>
  <c r="E31" i="3"/>
  <c r="E28" i="3"/>
  <c r="E25" i="3"/>
  <c r="E68" i="3"/>
  <c r="E65" i="3"/>
  <c r="E62" i="3"/>
  <c r="E59" i="3"/>
  <c r="E56" i="3"/>
  <c r="E101" i="3"/>
  <c r="E99" i="3"/>
  <c r="E97" i="3"/>
  <c r="E95" i="3"/>
  <c r="E16" i="3"/>
  <c r="E14" i="3"/>
  <c r="E12" i="3"/>
  <c r="E10" i="3"/>
  <c r="E113" i="3"/>
  <c r="E109" i="3"/>
  <c r="E105" i="3"/>
  <c r="E92" i="3"/>
  <c r="E88" i="3"/>
  <c r="E84" i="3"/>
  <c r="E156" i="3"/>
  <c r="E154" i="3"/>
  <c r="E152" i="3"/>
  <c r="E150" i="3"/>
  <c r="E146" i="3"/>
  <c r="E144" i="3"/>
  <c r="E142" i="3"/>
  <c r="E46" i="3"/>
  <c r="E41" i="3"/>
  <c r="E36" i="3"/>
  <c r="E52" i="3"/>
  <c r="E50" i="3"/>
  <c r="E48" i="3"/>
  <c r="E45" i="3"/>
  <c r="E40" i="3"/>
  <c r="E35" i="3"/>
  <c r="E178" i="3"/>
  <c r="E174" i="3"/>
  <c r="E170" i="3"/>
  <c r="E166" i="3"/>
  <c r="E67" i="3"/>
  <c r="E64" i="3"/>
  <c r="E61" i="3"/>
  <c r="E58" i="3"/>
  <c r="E55" i="3"/>
  <c r="E112" i="3"/>
  <c r="E108" i="3"/>
  <c r="E104" i="3"/>
  <c r="E209" i="3"/>
  <c r="E206" i="3"/>
  <c r="E203" i="3"/>
  <c r="E200" i="3"/>
  <c r="E57" i="3"/>
  <c r="E60" i="3"/>
  <c r="E63" i="3"/>
  <c r="E66" i="3"/>
  <c r="E54" i="3"/>
  <c r="E44" i="3"/>
  <c r="E39" i="3"/>
  <c r="E34" i="3"/>
  <c r="E186" i="3"/>
  <c r="E183" i="3"/>
  <c r="E180" i="3"/>
  <c r="E177" i="3"/>
  <c r="E173" i="3"/>
  <c r="E169" i="3"/>
  <c r="E165" i="3"/>
  <c r="E43" i="3"/>
  <c r="E38" i="3"/>
  <c r="E33" i="3"/>
  <c r="E91" i="3"/>
  <c r="E87" i="3"/>
  <c r="E83" i="3"/>
  <c r="E8" i="3"/>
  <c r="E6" i="3"/>
  <c r="E4" i="3"/>
  <c r="E2" i="3"/>
  <c r="E208" i="3"/>
  <c r="E205" i="3"/>
  <c r="E202" i="3"/>
  <c r="E199" i="3"/>
  <c r="E195" i="3"/>
  <c r="E192" i="3"/>
  <c r="E189" i="3"/>
  <c r="E30" i="3"/>
  <c r="E27" i="3"/>
  <c r="E24" i="3"/>
  <c r="E168" i="3"/>
  <c r="E172" i="3"/>
  <c r="E176" i="3"/>
  <c r="E164" i="3"/>
  <c r="E20" i="3"/>
  <c r="E22" i="3"/>
  <c r="E18" i="3"/>
  <c r="C68" i="3"/>
  <c r="C57" i="3"/>
  <c r="C60" i="3"/>
  <c r="C63" i="3"/>
  <c r="C66" i="3"/>
  <c r="C55" i="3"/>
  <c r="C58" i="3"/>
  <c r="C61" i="3"/>
  <c r="C64" i="3"/>
  <c r="C67" i="3"/>
  <c r="C56" i="3"/>
  <c r="C59" i="3"/>
  <c r="C62" i="3"/>
  <c r="C65" i="3"/>
  <c r="C54" i="3"/>
  <c r="C200" i="3"/>
  <c r="C203" i="3"/>
  <c r="C206" i="3"/>
  <c r="C201" i="3"/>
  <c r="C204" i="3"/>
  <c r="C207" i="3"/>
  <c r="C199" i="3"/>
  <c r="C202" i="3"/>
  <c r="C205" i="3"/>
  <c r="C208" i="3"/>
  <c r="C209" i="3"/>
  <c r="C198" i="3"/>
  <c r="C197" i="3"/>
  <c r="C194" i="3"/>
  <c r="C191" i="3"/>
  <c r="C196" i="3"/>
  <c r="C193" i="3"/>
  <c r="C190" i="3"/>
  <c r="C195" i="3"/>
  <c r="C192" i="3"/>
  <c r="C189" i="3"/>
  <c r="C183" i="3"/>
  <c r="C186" i="3"/>
  <c r="C181" i="3"/>
  <c r="C184" i="3"/>
  <c r="C187" i="3"/>
  <c r="C182" i="3"/>
  <c r="C185" i="3"/>
  <c r="C188" i="3"/>
  <c r="C180" i="3"/>
  <c r="C168" i="3"/>
  <c r="C172" i="3"/>
  <c r="C176" i="3"/>
  <c r="C165" i="3"/>
  <c r="C169" i="3"/>
  <c r="C173" i="3"/>
  <c r="C177" i="3"/>
  <c r="C166" i="3"/>
  <c r="C170" i="3"/>
  <c r="C174" i="3"/>
  <c r="C178" i="3"/>
  <c r="C167" i="3"/>
  <c r="C171" i="3"/>
  <c r="C175" i="3"/>
  <c r="C179" i="3"/>
  <c r="C164" i="3"/>
  <c r="C160" i="3"/>
  <c r="C162" i="3"/>
  <c r="C159" i="3"/>
  <c r="C161" i="3"/>
  <c r="C163" i="3"/>
  <c r="C158" i="3"/>
  <c r="C152" i="3"/>
  <c r="C154" i="3"/>
  <c r="C156" i="3"/>
  <c r="C151" i="3"/>
  <c r="C153" i="3"/>
  <c r="C155" i="3"/>
  <c r="C157" i="3"/>
  <c r="C150" i="3"/>
  <c r="C148" i="3"/>
  <c r="C149" i="3"/>
  <c r="C147" i="3"/>
  <c r="C143" i="3"/>
  <c r="C145" i="3"/>
  <c r="C142" i="3"/>
  <c r="C144" i="3"/>
  <c r="C146" i="3"/>
  <c r="C141" i="3"/>
  <c r="C129" i="3"/>
  <c r="C133" i="3"/>
  <c r="C137" i="3"/>
  <c r="C126" i="3"/>
  <c r="C130" i="3"/>
  <c r="C134" i="3"/>
  <c r="C138" i="3"/>
  <c r="C127" i="3"/>
  <c r="C131" i="3"/>
  <c r="C135" i="3"/>
  <c r="C139" i="3"/>
  <c r="C128" i="3"/>
  <c r="C132" i="3"/>
  <c r="C136" i="3"/>
  <c r="C140" i="3"/>
  <c r="C125" i="3"/>
  <c r="C117" i="3"/>
  <c r="C119" i="3"/>
  <c r="C121" i="3"/>
  <c r="C123" i="3"/>
  <c r="C116" i="3"/>
  <c r="C118" i="3"/>
  <c r="C120" i="3"/>
  <c r="C122" i="3"/>
  <c r="C124" i="3"/>
  <c r="C115" i="3"/>
  <c r="C114" i="3"/>
  <c r="C110" i="3"/>
  <c r="C106" i="3"/>
  <c r="C113" i="3"/>
  <c r="C109" i="3"/>
  <c r="C105" i="3"/>
  <c r="C112" i="3"/>
  <c r="C108" i="3"/>
  <c r="C104" i="3"/>
  <c r="C111" i="3"/>
  <c r="C107" i="3"/>
  <c r="C103" i="3"/>
  <c r="C102" i="3"/>
  <c r="C100" i="3"/>
  <c r="C98" i="3"/>
  <c r="C96" i="3"/>
  <c r="C101" i="3"/>
  <c r="C99" i="3"/>
  <c r="C97" i="3"/>
  <c r="C95" i="3"/>
  <c r="C87" i="3"/>
  <c r="C91" i="3"/>
  <c r="C84" i="3"/>
  <c r="C88" i="3"/>
  <c r="C92" i="3"/>
  <c r="C85" i="3"/>
  <c r="C89" i="3"/>
  <c r="C93" i="3"/>
  <c r="C86" i="3"/>
  <c r="C90" i="3"/>
  <c r="C94" i="3"/>
  <c r="C83" i="3"/>
  <c r="C77" i="3"/>
  <c r="C79" i="3"/>
  <c r="C81" i="3"/>
  <c r="C76" i="3"/>
  <c r="C78" i="3"/>
  <c r="C80" i="3"/>
  <c r="C82" i="3"/>
  <c r="C75" i="3"/>
  <c r="C74" i="3"/>
  <c r="C72" i="3"/>
  <c r="C70" i="3"/>
  <c r="C73" i="3"/>
  <c r="C71" i="3"/>
  <c r="C69" i="3"/>
  <c r="C50" i="3"/>
  <c r="C52" i="3"/>
  <c r="C49" i="3"/>
  <c r="C51" i="3"/>
  <c r="C53" i="3"/>
  <c r="C48" i="3"/>
  <c r="C33" i="3"/>
  <c r="C47" i="3"/>
  <c r="C38" i="3"/>
  <c r="C43" i="3"/>
  <c r="C34" i="3"/>
  <c r="C39" i="3"/>
  <c r="C44" i="3"/>
  <c r="C35" i="3"/>
  <c r="C40" i="3"/>
  <c r="C45" i="3"/>
  <c r="C36" i="3"/>
  <c r="C41" i="3"/>
  <c r="C46" i="3"/>
  <c r="C37" i="3"/>
  <c r="C42" i="3"/>
  <c r="C27" i="3"/>
  <c r="C30" i="3"/>
  <c r="C25" i="3"/>
  <c r="C28" i="3"/>
  <c r="C31" i="3"/>
  <c r="C26" i="3"/>
  <c r="C29" i="3"/>
  <c r="C32" i="3"/>
  <c r="C24" i="3"/>
  <c r="C20" i="3"/>
  <c r="C22" i="3"/>
  <c r="C19" i="3"/>
  <c r="C21" i="3"/>
  <c r="C23" i="3"/>
  <c r="C18" i="3"/>
  <c r="C10" i="3"/>
  <c r="C12" i="3"/>
  <c r="C14" i="3"/>
  <c r="C16" i="3"/>
  <c r="C11" i="3"/>
  <c r="C13" i="3"/>
  <c r="C15" i="3"/>
  <c r="C17" i="3"/>
  <c r="C4" i="3"/>
  <c r="C6" i="3"/>
  <c r="C8" i="3"/>
  <c r="C3" i="3"/>
  <c r="C5" i="3"/>
  <c r="C7" i="3"/>
  <c r="C9" i="3"/>
  <c r="C2" i="3"/>
</calcChain>
</file>

<file path=xl/comments1.xml><?xml version="1.0" encoding="utf-8"?>
<comments xmlns="http://schemas.openxmlformats.org/spreadsheetml/2006/main">
  <authors>
    <author>JoaoGaspar</author>
  </authors>
  <commentList>
    <comment ref="D1" authorId="0">
      <text>
        <r>
          <rPr>
            <b/>
            <sz val="9"/>
            <color indexed="81"/>
            <rFont val="Tahoma"/>
            <charset val="1"/>
          </rPr>
          <t>JoaoGaspar:</t>
        </r>
        <r>
          <rPr>
            <sz val="9"/>
            <color indexed="81"/>
            <rFont val="Tahoma"/>
            <charset val="1"/>
          </rPr>
          <t xml:space="preserve">
BIM
Modelagem paramétrica
Modelagem da informação da construção
Tecnologia da Informação da Construção
Bulding Information Modeling
Integrated Project Delivery
Revit
ArchiCAD
nível de detalhe
nível de maturidade</t>
        </r>
      </text>
    </comment>
    <comment ref="E1" authorId="0">
      <text>
        <r>
          <rPr>
            <b/>
            <sz val="9"/>
            <color indexed="81"/>
            <rFont val="Tahoma"/>
            <charset val="1"/>
          </rPr>
          <t>JoaoGaspar:</t>
        </r>
        <r>
          <rPr>
            <sz val="9"/>
            <color indexed="81"/>
            <rFont val="Tahoma"/>
            <charset val="1"/>
          </rPr>
          <t xml:space="preserve">
BIM
Modelagem paramétrica
Modelagem da informação da construção
Tecnologia da Informação da Construção
Bulding Information Modeling
Integrated Project Delivery
Revit
ArchiCAD
nível de detalhe
</t>
        </r>
      </text>
    </comment>
  </commentList>
</comments>
</file>

<file path=xl/sharedStrings.xml><?xml version="1.0" encoding="utf-8"?>
<sst xmlns="http://schemas.openxmlformats.org/spreadsheetml/2006/main" count="3791" uniqueCount="1175">
  <si>
    <t>Categoria</t>
  </si>
  <si>
    <t>Título</t>
  </si>
  <si>
    <t>Autores</t>
  </si>
  <si>
    <t>Conforto ambiental e eficiência energética</t>
  </si>
  <si>
    <t>A avaliação da construção sustentável no Brasil - métodos</t>
  </si>
  <si>
    <t>Rosa Gabriela Uchoa Lima Oliveira, Lívia Maria Macêdo Santos, Cintia Bartz Machado</t>
  </si>
  <si>
    <t>Conforto ambiental e eficiência energética</t>
  </si>
  <si>
    <t>A eficiência energética de contêiner adaptado como residência nos diversos climas do Brasil</t>
  </si>
  <si>
    <t>Nathalya Luciano Buges, Luis Fernando Angerosa Stumpo, Fernando Henrique Fiirst Dos Santos Porto, Veronica López, Wagner Augusto Andreasi</t>
  </si>
  <si>
    <t>Conforto ambiental e eficiência energética</t>
  </si>
  <si>
    <t>A evolução das estratégias de iluminação natural na obra de João Filgueiras Lima, Lelé: hospitais Sarah de Salvador e do Rio de Janeiro</t>
  </si>
  <si>
    <t>Marieli Azoia Lukianchuki, Rosana Caram</t>
  </si>
  <si>
    <t>Conforto ambiental e eficiência energética</t>
  </si>
  <si>
    <t>A organização do espaço urbano e sua influência no comportamento térmico de ambientes abertos: estudo de caso na cidade de Cuiabá-MT</t>
  </si>
  <si>
    <t>Fernanda Franco, Marta Nogueira, José Nogueira</t>
  </si>
  <si>
    <t>Conforto ambiental e eficiência energética</t>
  </si>
  <si>
    <t>A produção de maquetes para ensaios em laboratório de conforto ambiental na UFJF</t>
  </si>
  <si>
    <t>Frederico Braida, Letícia Maria De Araújo Zambrano, Aline Ferreira Alves, Camila Faria Lopes</t>
  </si>
  <si>
    <t>Conforto ambiental e eficiência energética</t>
  </si>
  <si>
    <t>Alterações na distribuição da luz natural causados pelos agrupamentos de alunos em salas de aula</t>
  </si>
  <si>
    <t>Carolina Bedoya Jaramillo, Fernando O. Ruttkay Pereira</t>
  </si>
  <si>
    <t>Conforto ambiental e eficiência energética</t>
  </si>
  <si>
    <t>Análise bioclimática como ferramenta para desenvolvimento de plano diretor de campus universitário</t>
  </si>
  <si>
    <t>Giovani Pacheco, Virginia Araújo, Bianca Araújo, Ariane Borges, Marcela Silva, Vany Moreno</t>
  </si>
  <si>
    <t>Conforto ambiental e eficiência energética</t>
  </si>
  <si>
    <t>Análise comparativa de modelagens de coberturas e pisos no programa Energyplus</t>
  </si>
  <si>
    <t>Leonardo Mazzaferro, Márcio José Sorgato, Ana Paula Melo, Roberto Lamberts</t>
  </si>
  <si>
    <t>Conforto ambiental e eficiência energética</t>
  </si>
  <si>
    <t>Análise comparativa entre desempenho luminoso e eficiência energética utilizando o Troplux</t>
  </si>
  <si>
    <t>Isabela Cristina De Silva Passos, Melyna De Almeida Lamenha, Ricardo Carvalho Cabús</t>
  </si>
  <si>
    <t>Conforto ambiental e eficiência energética</t>
  </si>
  <si>
    <t>Análise comparativa entre os resultados de simulações termoenergéticas de edificações sob diferentes condições de entrada das propriedades dos vidros</t>
  </si>
  <si>
    <t>Ana Paula Melo, Márcio José Sorgato, Deivis Marinoski, Roberto Lamberts</t>
  </si>
  <si>
    <t>Conforto ambiental e eficiência energética</t>
  </si>
  <si>
    <t>Análise da ocorrência de ofuscamento no uso da luz natural em edificações escolares para Natal-RN</t>
  </si>
  <si>
    <t>Juliana Carvalho, Aldomar Pedrini</t>
  </si>
  <si>
    <t>Conforto ambiental e eficiência energética</t>
  </si>
  <si>
    <t>Análise da qualidade de espaços abertos: estudo de caso em um condomínio residencial</t>
  </si>
  <si>
    <t>Erondina Lima, Carlo De Musis, Marta Nogueira, Fernanda Franco, Osvaldo Borges, Flávia Santos</t>
  </si>
  <si>
    <t>Conforto ambiental e eficiência energética</t>
  </si>
  <si>
    <t>Análise da sensibilidade do método prescritivo do RTQ-C quanto à variação de densidade de carga interna</t>
  </si>
  <si>
    <t>Mariane Brandalise, Eduardo Cunha, Vitória Avila, Larissa Oliveira</t>
  </si>
  <si>
    <t>Conforto ambiental e eficiência energética</t>
  </si>
  <si>
    <t>Análise das estratégias arquitetônicas de controle solar em edifícios verticais em Blumenau SC: parte 2 - área central</t>
  </si>
  <si>
    <t>Giane Uliano, Amilcar Bogo</t>
  </si>
  <si>
    <t>Conforto ambiental e eficiência energética</t>
  </si>
  <si>
    <t>Análise de variância em simulação computacional do desempenho térmico de habitações unifamiliares</t>
  </si>
  <si>
    <t>Arthur Santos Silva, Laiane Susan Silva Almeida, Aline Schaefer, Bruna Balvedi, Enedir Ghisi</t>
  </si>
  <si>
    <t>Conforto ambiental e eficiência energética</t>
  </si>
  <si>
    <t>Análise do consumo de água em prédio com certificação ambiental</t>
  </si>
  <si>
    <t>Cibele Antoniolli, Andrea Kern, Paulo Wander, Julia Herrmann, Carla Oliveira</t>
  </si>
  <si>
    <t>Conforto ambiental e eficiência energética</t>
  </si>
  <si>
    <t>Análise do desempenho da iluminação natural de salas de aula de desenho em Vitória (ES)</t>
  </si>
  <si>
    <t>Fernanda Ventorim, Larissa Bragatto, Maria Luiza Rodrigues, Ingrid Dias, Ana Carolina Marquez, Ana Carolina Diniz, Giovana Achiamé, Aline Sauer, Fabrícia Rembiski</t>
  </si>
  <si>
    <t>Conforto ambiental e eficiência energética</t>
  </si>
  <si>
    <t>Análise do erro na projeção de sombras em heliodon com raio e mesa fixos</t>
  </si>
  <si>
    <t>Leandro C Fernandes, Jose M. V. Grzybowski, Anderson A. G. A. Ribeiro, Andréia Saugo, Eduardo L. Krüger</t>
  </si>
  <si>
    <t>Conforto ambiental e eficiência energética</t>
  </si>
  <si>
    <t>Análise do impacto das decisões arquitetônicas na definição da potência instalada do sistema de condicionamento de ar. Estudo de caso: Palácio Gustavo Capanema</t>
  </si>
  <si>
    <t>Silva Sandra, Souza Roberta</t>
  </si>
  <si>
    <t>Conforto ambiental e eficiência energética</t>
  </si>
  <si>
    <t>Análise do potencial de economia baseado em edificações comerciais etiquetadas</t>
  </si>
  <si>
    <t>Veridiana Scalco, Raphaela Walger Da Fonseca, Elisa Beck, Gustavo Palladini, Thalessa Maia, Letícia Eli, Roberto Lamberts</t>
  </si>
  <si>
    <t>Conforto ambiental e eficiência energética</t>
  </si>
  <si>
    <t>Análise do potencial de economia de energia elétrica nos pavimentos de garagem de uma edificação etiquetada, considerando o pré-requisito de contribuição da luz natural do RTQ-C</t>
  </si>
  <si>
    <t>Guilherme Brandão, Roberta Souza</t>
  </si>
  <si>
    <t>Conforto ambiental e eficiência energética</t>
  </si>
  <si>
    <t>Análise do projeto padrão de escola técnica do MEC sob diferentes incidências de vento</t>
  </si>
  <si>
    <t>Melyna De Almeida Lamenha, Juliana Oliveira Batista, Leonardo Bittencourt</t>
  </si>
  <si>
    <t>Conforto ambiental e eficiência energética</t>
  </si>
  <si>
    <t>Análise dos níveis de calor e conforto dentro de uma olaria no sul do Brasil</t>
  </si>
  <si>
    <t>Mayara Di Castro Silva, Corine Kyo Iwamura, Giorgia Cristina Farias Martins, Lucas Bilk Matos, Rodrigo Eduardo Catai</t>
  </si>
  <si>
    <t>Conforto ambiental e eficiência energética</t>
  </si>
  <si>
    <t>Análise dos sistemas de iluminação natural e artificial através de simulações no tribunal de contas do Paraná</t>
  </si>
  <si>
    <t>Jeanne Moro, Eduardo Kruger, Anderson Claro</t>
  </si>
  <si>
    <t>Conforto ambiental e eficiência energética</t>
  </si>
  <si>
    <t>Análise tipológica de edifícios residenciais verticais a luz do RTQ-R</t>
  </si>
  <si>
    <t>Juliana Matos, Aldomar Pedrini, Marcelo Tinôco, Alice Drummond</t>
  </si>
  <si>
    <t>Conforto ambiental e eficiência energética</t>
  </si>
  <si>
    <t>Aplicação de estratégias bioclimáticas em uma biblioteca parque em Florianópolis - SP</t>
  </si>
  <si>
    <t>Natalia Ribeiro, Joyce Carlo</t>
  </si>
  <si>
    <t>Conforto ambiental e eficiência energética</t>
  </si>
  <si>
    <t>Automatização do processo de simulação energética de uma edificação hoteleira em 8 zonas bioclimáticas brasileiras</t>
  </si>
  <si>
    <t>André Basso de Almeida, Eduardo Grala Da Cunha, Beatriz Echenique Gioielli, Anderson Priebe Ferrugem</t>
  </si>
  <si>
    <t>Conforto ambiental e eficiência energética</t>
  </si>
  <si>
    <t>Avaliação da qualidade acústica em edifícios escolares da cidade de Maceió- AL</t>
  </si>
  <si>
    <t>Thayse Nunes, Maria LÚcia Oiticica</t>
  </si>
  <si>
    <t>Conforto ambiental e eficiência energética</t>
  </si>
  <si>
    <t>Avaliação das recomendações projetuais no desempenho térmico e lumínico em equipamento esportivo e sócio-cultural em Natal/RN</t>
  </si>
  <si>
    <t>Giovani Pacheco, André Alves, Glênio Lima, Alice Drummond, Aldomar Pedrini</t>
  </si>
  <si>
    <t>Conforto ambiental e eficiência energética</t>
  </si>
  <si>
    <t>Avaliação de desempenho, conforto térmico e IBUTG em contêineres metálicos utilizados como instalações provisórias em canteiros de obras</t>
  </si>
  <si>
    <t>Débora Costa, Racine Prado</t>
  </si>
  <si>
    <t>Conforto ambiental e eficiência energética</t>
  </si>
  <si>
    <t>Avaliação do conforto térmico dos apartamentos do BNH da cidade de Santos</t>
  </si>
  <si>
    <t>Thiago Garcia, Racine Prado</t>
  </si>
  <si>
    <t>Conforto ambiental e eficiência energética</t>
  </si>
  <si>
    <t>Avaliação do desempenho térmico de uma residência em Formiga – MG utilizando a NBR 15.575</t>
  </si>
  <si>
    <t>Leila Guedes Alvim, Silvio R. F. Motta, Aldo G. Magalhães, Maria Teresa P. Aguilar</t>
  </si>
  <si>
    <t>Conforto ambiental e eficiência energética</t>
  </si>
  <si>
    <t>Avaliação do impacto de subcoberturas no desempenho térmico de uma edificação residencial</t>
  </si>
  <si>
    <t>Maíra O. Pires, Fernando S. Westphal</t>
  </si>
  <si>
    <t>Conforto ambiental e eficiência energética</t>
  </si>
  <si>
    <t>Avaliação dos impactos da ABNT NBR 15575 no conforto térmico e no consumo de energias nas novas edificações habitacionais brasileiras</t>
  </si>
  <si>
    <t>Iraci Pereira, Camila Ferreira</t>
  </si>
  <si>
    <t>Conforto ambiental e eficiência energética</t>
  </si>
  <si>
    <t>Avaliação dos impactos termo-energéticos da orientação solar em Habitação de Interesse Social na zona bioclimática 01</t>
  </si>
  <si>
    <t>Marianna Doerfler, Eduardo Kruger</t>
  </si>
  <si>
    <t>Conforto ambiental e eficiência energética</t>
  </si>
  <si>
    <t>Avaliação dos limites das propriedades térmicas dos fechamentos opacos da NBR 15220-3, para Habitações de Interesse Social, da Zona Bioclimática 2</t>
  </si>
  <si>
    <t>Liader Oliveira, Antônio César Silva, Mônica Pinto</t>
  </si>
  <si>
    <t>Conforto ambiental e eficiência energética</t>
  </si>
  <si>
    <t>Avaliação empírico-preditiva em espaços urbanos: correlações entre sensação térmica e sonora</t>
  </si>
  <si>
    <t>Leonardo M. Monteiro</t>
  </si>
  <si>
    <t>Conforto ambiental e eficiência energética</t>
  </si>
  <si>
    <t>Avaliação por simulação computacional de sistemas de aquecimento solar de água para uso em chuveiros em habitações de interesse social no extremo sul do Brasil</t>
  </si>
  <si>
    <t>Marcelo Terres, Antonio Silva</t>
  </si>
  <si>
    <t>Conforto ambiental e eficiência energética</t>
  </si>
  <si>
    <t>Classificação energética dos meios de hospedagem pelos Regulamentos Técnico da Qualidade - RTQS</t>
  </si>
  <si>
    <t>Andrea Invidiata, Juliana Cruz, Michele Fossati, Amadeus De Novaes, Cristiano Teixeira, Roberto Lamberts</t>
  </si>
  <si>
    <t>Conforto ambiental e eficiência energética</t>
  </si>
  <si>
    <t>Comparação do desempenho de parâmetros de avaliação da distribuição de iluminâncias em ambientes através do Troplux</t>
  </si>
  <si>
    <t>Pedro Vìtor Sousa Ribeiro, Ricardo Carvalho Cabús</t>
  </si>
  <si>
    <t>Conforto ambiental e eficiência energética</t>
  </si>
  <si>
    <t>Componentes de condução da luz natural em edifícios residenciais</t>
  </si>
  <si>
    <t>Guilherme Nóbrega De Castro, Solange Maria Leder, Luiz Bueno Da Silva, Erivaldo Lopes De Souza</t>
  </si>
  <si>
    <t>Conforto ambiental e eficiência energética</t>
  </si>
  <si>
    <t>Conforto ambiental em instituições de ensino: análise do campus do sertão da UFAL</t>
  </si>
  <si>
    <t>Kerolaynh Pereira Santos, Gleidson Martins Da Costa, Bruna R. Barros</t>
  </si>
  <si>
    <t>Conforto ambiental e eficiência energética</t>
  </si>
  <si>
    <t>Conforto lumínico no ambiente escolar: níveis de iluminância em escolas públicas de Álvares Machado – SP</t>
  </si>
  <si>
    <t>Victor Aguiar, Carolina Bueno-Bartholomei</t>
  </si>
  <si>
    <t>Conforto ambiental e eficiência energética</t>
  </si>
  <si>
    <t>Contribuição de janela com persiana integrada ao desempenho acústico de fachada de edificação – situações de uso corrente</t>
  </si>
  <si>
    <t>Fulvio Berçot Miranda, Cristina Yukari Kawakita Ikeda</t>
  </si>
  <si>
    <t>Conforto ambiental e eficiência energética</t>
  </si>
  <si>
    <t>Correlación entre las sensaciones térmicas de aulas y la respuesta conductual de los niños de 5 años</t>
  </si>
  <si>
    <t>Ader Augusto Garcia Cardona, Mabel R Matamoros Tuma, Alfonso Alfonso González</t>
  </si>
  <si>
    <t>Conforto ambiental e eficiência energética</t>
  </si>
  <si>
    <t>Definição de uma classificação climática para o estudo de edificações com balanço anual zero de energia no Brasil</t>
  </si>
  <si>
    <t>Lucas Antunes Domingos, Doreen Kalz, Arnulf Dinkel, Louise L B Lomardo, Vanessa Gomes Da Silva</t>
  </si>
  <si>
    <t>Conforto ambiental e eficiência energética</t>
  </si>
  <si>
    <t>Desempenho de diferentes prateleiras de luz em edifício com entorno construído</t>
  </si>
  <si>
    <t>Mariani Taufner, Ricardo Maioli, Cristina Alvarez</t>
  </si>
  <si>
    <t>Conforto ambiental e eficiência energética</t>
  </si>
  <si>
    <t>Desempenho energético de edificações residenciais multipavimentos em João Pessoa-PB</t>
  </si>
  <si>
    <t>Lúcia Helena Martins, Solange Leder, Luiz Bueno Silva, Erivaldo Lopes Souza</t>
  </si>
  <si>
    <t>Conforto ambiental e eficiência energética</t>
  </si>
  <si>
    <t>Desempenho energético de fachadas envidraçadas em climas brasileiros</t>
  </si>
  <si>
    <t>Cínthia Andreis, Priscila Besen, Fernando S. Westphal</t>
  </si>
  <si>
    <t>Conforto ambiental e eficiência energética</t>
  </si>
  <si>
    <t>Desempenho térmico de habitação multifamiliar do programa Minha Casa Minha Vida (PMCMV) em Maceió – AL</t>
  </si>
  <si>
    <t>Juliana Batista, Ithiane Peixoto, Kherolyn Cavalcante, Izabella Medeiros de Lima</t>
  </si>
  <si>
    <t>Conforto ambiental e eficiência energética</t>
  </si>
  <si>
    <t>Desempenho térmico de habitação popular no estado de Alagoas</t>
  </si>
  <si>
    <t>Daniela Torres, Juliana Batista</t>
  </si>
  <si>
    <t>Conforto ambiental e eficiência energética</t>
  </si>
  <si>
    <t>Desempenho térmico de um ambiente corporativo naturalmente ventilado, em Florianópolis, SC</t>
  </si>
  <si>
    <t>Ana Paula Jeffe, Fernando Westphal</t>
  </si>
  <si>
    <t>Conforto ambiental e eficiência energética</t>
  </si>
  <si>
    <t>Desempenho térmico nas agências dos correios - um estudo para requalificação do ambiente de trabalho</t>
  </si>
  <si>
    <t>Cláudia Mello, Louise L B Lomardo</t>
  </si>
  <si>
    <t>Conforto ambiental e eficiência energética</t>
  </si>
  <si>
    <t>Desenvolvimento de questionário para levantamento da percepção sobre acesso solar em Curitiba</t>
  </si>
  <si>
    <t>Cintia Tamura, Eduardo Kruger</t>
  </si>
  <si>
    <t>Conforto ambiental e eficiência energética</t>
  </si>
  <si>
    <t>Desenvolvimento de simulador de trajetória solar aparente de precisão</t>
  </si>
  <si>
    <t>Leandro C. Fernandes, José M. V. Grzybowwski, Andréia Saugo</t>
  </si>
  <si>
    <t>Conforto ambiental e eficiência energética</t>
  </si>
  <si>
    <t>Disponibilidade de luz natural no interior do ambiente no litoral norte de Maceió - AL</t>
  </si>
  <si>
    <t>Renata Camelo Lima, Ricardo Cabús</t>
  </si>
  <si>
    <t>Conforto ambiental e eficiência energética</t>
  </si>
  <si>
    <t>Efeito da altura e porosidade de edifícios na ventilação urbana</t>
  </si>
  <si>
    <t>Joana Sousa, Melyna Lamenha, Leonardo Bittencourt, Ruskin Freitas</t>
  </si>
  <si>
    <t>Conforto ambiental e eficiência energética</t>
  </si>
  <si>
    <t>Efeito de variações no projeto de arquitetura de uma habitação no seu desempenho térmico</t>
  </si>
  <si>
    <t>Elisa M. Sales, Adriana C. Brito, Maria Akutsu</t>
  </si>
  <si>
    <t>Conforto ambiental e eficiência energética</t>
  </si>
  <si>
    <t>Efeito do albedo em cânions urbanos de cidades médias brasileiras</t>
  </si>
  <si>
    <t>Dominique Elena Giordano, Eduardo L. Krüger, Evyatar Erell</t>
  </si>
  <si>
    <t>Conforto ambiental e eficiência energética</t>
  </si>
  <si>
    <t>Efeitos do intemperismo natural sobre a refletância de tintas brancas para coberturas</t>
  </si>
  <si>
    <t>Kelen Dornelles, Eduvaldo Sichieri</t>
  </si>
  <si>
    <t>Conforto ambiental e eficiência energética</t>
  </si>
  <si>
    <t>Efeitos do uso de telhados vegetados no conforto térmico de pedestres, simulação pelo software ENVI-MET</t>
  </si>
  <si>
    <t>Karyna de Andrade Carvalho Rosseti, Marta Cristina de Jesus Albuquerque Nogueira, Ivan Júlio Apolonio Callejas, Luciane Cleonice Durante, Igor Antonio Kuhnen, José de Souza Nogueira</t>
  </si>
  <si>
    <t>Conforto ambiental e eficiência energética</t>
  </si>
  <si>
    <t>Eficiência energética em edificações na atuação dos arquitetos e urbanistas de Mato Grosso do Sul</t>
  </si>
  <si>
    <t>Nathalya Luciano Buges, Wagner Augusto Andreasi, Adriane Angélica Farias Santos Lopes De Queiroz</t>
  </si>
  <si>
    <t>Conforto ambiental e eficiência energética</t>
  </si>
  <si>
    <t>Elementos de arquitetura bioclimática mediterrânea aplicados no Brasil</t>
  </si>
  <si>
    <t>Andrea Invidiata, Saulo Ghuts, Pamella Closs</t>
  </si>
  <si>
    <t>Conforto ambiental e eficiência energética</t>
  </si>
  <si>
    <t>Estudo da aplicabilidade de um sistema de resfriamento evaporativo indireto para otimização do conforto térmico em residências no território brasileiro</t>
  </si>
  <si>
    <t>Eduardo Gonzalez, Eduardo Kruger, Dominique Giordano</t>
  </si>
  <si>
    <t>Conforto ambiental e eficiência energética</t>
  </si>
  <si>
    <t>Estudo de otimização de coberturas responsivas à insolação através da parametrização</t>
  </si>
  <si>
    <t>Filipe Campos, Gabriela Celani</t>
  </si>
  <si>
    <t>Conforto ambiental e eficiência energética</t>
  </si>
  <si>
    <t>Estudo do clima brasileiro: reflexão sobre a adaptação climática e recomendações arquitetônicas e construtivas para edificações residenciais</t>
  </si>
  <si>
    <t>Camila Carvalho Ferreira, Henor Artur de Souza, Eleonora Sad de Assis</t>
  </si>
  <si>
    <t>Conforto ambiental e eficiência energética</t>
  </si>
  <si>
    <t>Estudo do efeito de pontes térmicas em estruturas de concreto armado no desempenho energético de edifício hoteleiro para 6 zonas bioclimáticas brasileiras</t>
  </si>
  <si>
    <t>Beatriz E. Gioielli, Eduardo G. Cunha</t>
  </si>
  <si>
    <t>Conforto ambiental e eficiência energética</t>
  </si>
  <si>
    <t>Estudo do potencial de contribuição da energia solar fotovoltaica integrada a prédios públicos e interligada à rede elétrica na região sul do Brasil em períodos quentes</t>
  </si>
  <si>
    <t>Isabel Salamoni, Isis Portolan Dos Santos, Clarissa Zomer, Ricardo Rüther</t>
  </si>
  <si>
    <t>Conforto ambiental e eficiência energética</t>
  </si>
  <si>
    <t>Estudo experimental com sistemas de resfriamento passivo em Florianópolis</t>
  </si>
  <si>
    <t>Eduardo Gonzalez Cruz, Martin Ordenes Mizgier, Fernando Ruttkay Pereira, Saulo Guths</t>
  </si>
  <si>
    <t>Conforto ambiental e eficiência energética</t>
  </si>
  <si>
    <t>Estudo experimental sobre a capacidade de sombreamento de espécies trepadeiras para aplicação em cortinas verdes</t>
  </si>
  <si>
    <t>Minéia Johann Scherer, Beatriz Fedrizzi</t>
  </si>
  <si>
    <t>Conforto ambiental e eficiência energética</t>
  </si>
  <si>
    <t>Estudo multicritério aplicado à habitação unifamiliar vernácula Guarani</t>
  </si>
  <si>
    <t>Marcelo Adolfo Jiménez, Leopoldo Eurico GonÇalves Bastos</t>
  </si>
  <si>
    <t>Conforto ambiental e eficiência energética</t>
  </si>
  <si>
    <t>Exaustores eólicos como fonte de geração de energia elétrica: estudo de caso em cozinha industrial em Cuiabá-MT</t>
  </si>
  <si>
    <t>Fátima Elizabeth Dos Reis Matias, Angela Santana de Oliveira, Walterley Araújo Moura, Marco Aurélio Oliveira</t>
  </si>
  <si>
    <t>Conforto ambiental e eficiência energética</t>
  </si>
  <si>
    <t>Experimento didático utilizado para compreensão de ventilação natural por efeito chaminé</t>
  </si>
  <si>
    <t>Carolina R. Carvalho, João Luiz Pacheco, Marcelo Galafassi, Rafael P. Cartana</t>
  </si>
  <si>
    <t>Conforto ambiental e eficiência energética</t>
  </si>
  <si>
    <t>Fachadas de vidro no Brasil: um estudo comparativo de viabilidade econômica</t>
  </si>
  <si>
    <t>Priscila Besen, Fernando Simon Westphal</t>
  </si>
  <si>
    <t>Conforto ambiental e eficiência energética</t>
  </si>
  <si>
    <t>Iluminâncias sob a copa de espécies arbóreas: medições e análises comparativas</t>
  </si>
  <si>
    <t>Eliana De FÁtima Da Costa Lima, Solange Maria Leder</t>
  </si>
  <si>
    <t>Conforto ambiental e eficiência energética</t>
  </si>
  <si>
    <t>Influência da absortância solar no desempenho térmico de habitações populares</t>
  </si>
  <si>
    <t>Aline Schaefer, Arthur Santos Silva, Laiane S. Silva Almeida, Bruna Balvedi, Enedir Ghisi</t>
  </si>
  <si>
    <t>Conforto ambiental e eficiência energética</t>
  </si>
  <si>
    <t>Influência das esquadrias na classificação do nível de eficiência energética de habitações no Rio de Janeiro</t>
  </si>
  <si>
    <t>Alice Brasileiro, Claudio Morgado, Thiago Torres</t>
  </si>
  <si>
    <t>Conforto ambiental e eficiência energética</t>
  </si>
  <si>
    <t>Influência de diferentes configurações urbanas no conforto térmico em cânions urbanos de Campinas, SP – estudos de campo e simulações computacionais</t>
  </si>
  <si>
    <t>Loyde Vieira De Abreu-Harbich, Victor Hugo Perina Sampaio, Lucila Chebel Labaki, Andreas Matzarakis</t>
  </si>
  <si>
    <t>Conforto ambiental e eficiência energética</t>
  </si>
  <si>
    <t>Influência de laje técnica no desempenho luminoso de uma sala comercial em Maceió-AL</t>
  </si>
  <si>
    <t>Flávia Maria Guimarães Marroquim, Miquelina Rodrigues Castro Cavalcante, Camila Antunes de Carvalho Casado, Ricardo Carvalho Cabús</t>
  </si>
  <si>
    <t>Conforto ambiental e eficiência energética</t>
  </si>
  <si>
    <t>Influência do entorno nas iluminâncias em ambientes internos: estudo de caso no bairro de Manaíra, João Pessoa-PB</t>
  </si>
  <si>
    <t>Lilianne de Queiroz Leal, Solange Maria Leder, Luiz Bueno Da Silva, Erivaldo Lopes de Souza</t>
  </si>
  <si>
    <t>Conforto ambiental e eficiência energética</t>
  </si>
  <si>
    <t>Influência do número de divisórias dos captadores de vento na ventilação natural de edificações</t>
  </si>
  <si>
    <t>Nixon Andrade, Lucila Labaki, Rosana Caram, Paulo Greco</t>
  </si>
  <si>
    <t>Conforto ambiental e eficiência energética</t>
  </si>
  <si>
    <t>Investigação de metodologias para simulação de desempenho da iluminação artificial com a presença de proteção solar em edifícios residenciais</t>
  </si>
  <si>
    <t>Roberta V. G. Souza, Carla Patrícia S. Soares, Raquel D. Lemos</t>
  </si>
  <si>
    <t>Conforto ambiental e eficiência energética</t>
  </si>
  <si>
    <t>Mapeamento acústico da concentração de denúncias de poluição sonora em Natal-RN</t>
  </si>
  <si>
    <t>Luciana Alves, Bianca AraÚjo, DÉbora Pinto</t>
  </si>
  <si>
    <t>Conforto ambiental e eficiência energética</t>
  </si>
  <si>
    <t>Máscara de sombra: uso de novas tecnologias que facilitam a verificação da obstrução do céu visível</t>
  </si>
  <si>
    <t>Rafael Amorim, Maria Pedrosa, Homero Carvalho</t>
  </si>
  <si>
    <t>Conforto ambiental e eficiência energética</t>
  </si>
  <si>
    <t>Método experimental para estudo do campo visual de usuários de praças públicas</t>
  </si>
  <si>
    <t>Lucia Santos, Anderson Claro</t>
  </si>
  <si>
    <t>Conforto ambiental e eficiência energética</t>
  </si>
  <si>
    <t>Monitoramento térmico da biblioteca Nilo Peçanha localizada em João Pessoa/ PB</t>
  </si>
  <si>
    <t>Rafael Amorim, Maria Pedrosa, Homero Carvalho</t>
  </si>
  <si>
    <t>Conforto ambiental e eficiência energética</t>
  </si>
  <si>
    <t>O desempenho de dutos de ventilação natural em edifícios de apartamentos</t>
  </si>
  <si>
    <t>Melyna De Almeida Lamenha, Leonardo Salazar Bittencourt</t>
  </si>
  <si>
    <t>Conforto ambiental e eficiência energética</t>
  </si>
  <si>
    <t>O efeito da amplitude diária da temperatura do ar exterior e do resfriamento noturno na inércia térmica de habitação</t>
  </si>
  <si>
    <t>Guilherme M. Castro, Adriana C. Brito, Fúlvio Vittorino, Maria Akutsu</t>
  </si>
  <si>
    <t>Conforto ambiental e eficiência energética</t>
  </si>
  <si>
    <t>O estado da arte sobre o uso da geotermia na arquitetura</t>
  </si>
  <si>
    <t>Ingrid Fonseca, Thaiana Casalini, Fabrizio Tucci, Alessandra Battisti</t>
  </si>
  <si>
    <t>Conforto ambiental e eficiência energética</t>
  </si>
  <si>
    <t>P&amp;D: aplicação de metodologia de projeto no desenvolvimento de um produto sustentável</t>
  </si>
  <si>
    <t>Amanda Shelgshorn Pereira, Marcos Martins Borges</t>
  </si>
  <si>
    <t>Conforto ambiental e eficiência energética</t>
  </si>
  <si>
    <t>Panorama do zoneamento bioclimático nas américas</t>
  </si>
  <si>
    <t>Angélica Walsh, Lucila Chebel Labaki, Dániel Cóstola</t>
  </si>
  <si>
    <t>Conforto ambiental e eficiência energética</t>
  </si>
  <si>
    <t>Percepção ambiental dos usuários e avaliação de desempenho de espaços educacionais com dispositivos de proteção solar</t>
  </si>
  <si>
    <t>Matheus Oliveira, Liliane Maciel, Joyce Carlo</t>
  </si>
  <si>
    <t>Conforto ambiental e eficiência energética</t>
  </si>
  <si>
    <t>Proposta de ajuste na etiquetagem do nível de eficiência energética de edificações residenciais</t>
  </si>
  <si>
    <t>Fernando S. Westphal</t>
  </si>
  <si>
    <t>Conforto ambiental e eficiência energética</t>
  </si>
  <si>
    <t>Qualidade ambiental e sustentabilidade em edifícios de apartamentos de cidades médias</t>
  </si>
  <si>
    <t>Rita De Cássia Pereira Saramago, Simone Barbosa Villa, Eduardo Franklin Almeida Bezzon, Larissa Carvalho Arantes</t>
  </si>
  <si>
    <t>Conforto ambiental e eficiência energética</t>
  </si>
  <si>
    <t>Regressão logística e graus-hora na avaliação do desempenho térmico da envoltória</t>
  </si>
  <si>
    <t>Andréia C. Oliveira, Solange Maria Leder, S. V. G. Goulart</t>
  </si>
  <si>
    <t>Conforto ambiental e eficiência energética</t>
  </si>
  <si>
    <t>Resiliência às mudanças climáticas: conforto térmico de idosos em unidades residenciais</t>
  </si>
  <si>
    <t>Andre E. Sato, Fabio Gonçalves, Leonardo M. Monteiro</t>
  </si>
  <si>
    <t>Conforto ambiental e eficiência energética</t>
  </si>
  <si>
    <t>Resultados de pesquisas científicas e discussões sobre conforto ambiental urbano em Salvador/BA</t>
  </si>
  <si>
    <t>Sandra Souza, Carolina Vieira, Rosevânia Paixão, Juan Delgado, Danilo Souza, Sílvia Miranda</t>
  </si>
  <si>
    <t>Conforto ambiental e eficiência energética</t>
  </si>
  <si>
    <t>Simulação do desempenho de conforto em cela pré-fabricada</t>
  </si>
  <si>
    <t>Débora T. C. Leite, Hedhyliana Walkyria Rodrigues Melo, José Roberto Tenório Filho, Aloisio Batista De Carvalho Neto, Dayane Alexandre Correia, Camila Costa de Lima, Suzann Flávia Cordeiro De Lima</t>
  </si>
  <si>
    <t>Conforto ambiental e eficiência energética</t>
  </si>
  <si>
    <t>Simulação física em heliodon computadorizado no ensino da concepção arquitetônica bioclimática</t>
  </si>
  <si>
    <t>Letícia M. A. Zambrano, Eduardo B. P. Castro, Francisco Gomes, Aline C. Marques, Pedro K. X. Bastos, Ernani Machado, Pâmela Fontes, Monique C. Cabral, Caroline V. M. Santos, Diego A. Carvalho, Yasmin Cyrillo</t>
  </si>
  <si>
    <t>Conforto ambiental e eficiência energética</t>
  </si>
  <si>
    <t>Tecnologia de iluminação Led x fluorescente T5: um estudo de eficiência energética aplicado em loja de conveniência de posto de serviço</t>
  </si>
  <si>
    <t>Patrizia Di Trapano, Gisele Saveriano de Benedetto</t>
  </si>
  <si>
    <t>Conforto ambiental e eficiência energética</t>
  </si>
  <si>
    <t>Uso de sistemas de iluminação e ventilação: estudo de caso da Escola de Arquitetura da UFMG</t>
  </si>
  <si>
    <t>Camila GonÇalves, Roberta Souza</t>
  </si>
  <si>
    <t>Conforto ambiental e eficiência energética</t>
  </si>
  <si>
    <t>Vegetação como atenuador do clima local – critérios para a escolha de espécies vegetais para instituição de ensino em um clima quente-úmido</t>
  </si>
  <si>
    <t>Adriana Sbroggio, Solange Goulart, Virgínia Araújo</t>
  </si>
  <si>
    <t>Desempenho dos materiais e durabilidade das construções</t>
  </si>
  <si>
    <t>Análise da aplicação da norma de desempenho às vedações verticais internas de Drywall</t>
  </si>
  <si>
    <t>Maria Alice Gonzales, Patricia Nascimento, Mercia M. S. B Barros</t>
  </si>
  <si>
    <t>Desempenho dos materiais e durabilidade das construções</t>
  </si>
  <si>
    <t>Análise do desempenho térmico de envoltórias em concreto no Brasil</t>
  </si>
  <si>
    <t>Raquel Diniz Oliveira, Carolina Tavares de Sousa Vilela, Roberta Vieira Gonçalves de Souza, Roberto Márcio Da Silva</t>
  </si>
  <si>
    <t>Desempenho dos materiais e durabilidade das construções</t>
  </si>
  <si>
    <t>Análise dos materiais de edificações para ilhas oceânicas alicerçada em conceitos sustentáveis</t>
  </si>
  <si>
    <t>Soyana Corrêa Ferres, Bernardo Zandomenico Dias, Márcia Bissoli Dalvi, Cristina Engel de Alvarez</t>
  </si>
  <si>
    <t>Desempenho dos materiais e durabilidade das construções</t>
  </si>
  <si>
    <t>Avaliação do desempenho de argamassa reforçada com tela metálica através do ensaio de tração na flexão</t>
  </si>
  <si>
    <t>Giselle Reis Antunes, Angela Borges Masuero, Mikael Nathan Maçaneiro</t>
  </si>
  <si>
    <t>Desempenho dos materiais e durabilidade das construções</t>
  </si>
  <si>
    <t>Chuva dirigida: um estudo da ISO 15927-3 no contexto brasileiro</t>
  </si>
  <si>
    <t>Vanda Zanoni, José Manoel Sánchez, Elton Bauer</t>
  </si>
  <si>
    <t>Desempenho dos materiais e durabilidade das construções</t>
  </si>
  <si>
    <t>Estudo da estrutura porosa de argamassas de revestimentos a partir de ensaios de capilaridade e microscopias</t>
  </si>
  <si>
    <t>Maria Cláudia Salomão, Elton Bauer</t>
  </si>
  <si>
    <t>Desempenho dos materiais e durabilidade das construções</t>
  </si>
  <si>
    <t>Estudo sobre as patologias ocorridas devido a reação álcali-agregado no ginásio Aecim Tocantins em Cuiabá – MT</t>
  </si>
  <si>
    <t>Marcos De Oliveira Valin Jr, Karyn Ferreira Antunes Ribeiro</t>
  </si>
  <si>
    <t>Desempenho dos materiais e durabilidade das construções</t>
  </si>
  <si>
    <t>Geração de mapas de danos de fachadas a partir de processamento digital de imagens</t>
  </si>
  <si>
    <t>Carlos Júnior, Gelson Sousa, Francisco Evangelista Jr., Lenildo Silva, Evangelos Christakou, Antônio Nepomuceno</t>
  </si>
  <si>
    <t>Desempenho dos materiais e durabilidade das construções</t>
  </si>
  <si>
    <t>Influência da periodicidade de dados na determinação do índice de chuva dirigida direcional em Porto Alegre</t>
  </si>
  <si>
    <t>Lais Zucchetti, Angela Borges Masuero, Acir Mércio Loredo- Souza</t>
  </si>
  <si>
    <t>Desempenho dos materiais e durabilidade das construções</t>
  </si>
  <si>
    <t>Investigação e diagnóstico de patologias relacionadas às fachadas de uma edificação</t>
  </si>
  <si>
    <t>Gustavo Emilio Soares Lima, Kelly Diniz Souza, Antônio Cleber Gonçalves Tibiriçá</t>
  </si>
  <si>
    <t>Desempenho dos materiais e durabilidade das construções</t>
  </si>
  <si>
    <t>Levantamento de manifestações patológicas em estruturas de concreto armado no estado do Ceará</t>
  </si>
  <si>
    <t>Luiza Kilvya Da Silva, Antonio Eduardo Bezerra Cabral</t>
  </si>
  <si>
    <t>Desempenho dos materiais e durabilidade das construções</t>
  </si>
  <si>
    <t>Manifestação patológica em estruturas metálicas e mistas. Prédio da Escola de Minas – UFOP</t>
  </si>
  <si>
    <t>Franciele M.C. Ferreira, Mirvane Melo, Miguel Andrade, Henor Artur de Souza</t>
  </si>
  <si>
    <t>Desempenho dos materiais e durabilidade das construções</t>
  </si>
  <si>
    <t>Manifestações patológicas encontradas em revestimentos de fachada</t>
  </si>
  <si>
    <t>Ana Luiza Abitante, Cristine Groff</t>
  </si>
  <si>
    <t>Desempenho dos materiais e durabilidade das construções</t>
  </si>
  <si>
    <t>Manifestações patológicas na área de lazer de edifício residencial multifamiliar: estudo de caso</t>
  </si>
  <si>
    <t>Dielly C. G. Montarroyos, Bernardo Z. Dias, Fernanda M. Fukai, Geilma L. Vieira</t>
  </si>
  <si>
    <t>Desempenho dos materiais e durabilidade das construções</t>
  </si>
  <si>
    <t>Medidas de impedância elétrica de argamassas contaminadas com chumbo</t>
  </si>
  <si>
    <t>Caroline Venâncio, Janaíde Cavalcante Rocha, Malik Cheriaf</t>
  </si>
  <si>
    <t>Desempenho dos materiais e durabilidade das construções</t>
  </si>
  <si>
    <t>Panorama das manifestações patológicas em marquises no centro histórico de Vitória/ES</t>
  </si>
  <si>
    <t>Geilma Lima Vieira, Greicikelly Gaburro Paneto, Lorena Simões Jordoni, Angélica Dornellas</t>
  </si>
  <si>
    <t>Desempenho dos materiais e durabilidade das construções</t>
  </si>
  <si>
    <t>Patologias em prédios históricos na cidade de Bagé/RS</t>
  </si>
  <si>
    <t>Adriane Luiz Alves, Gladis Carolina Barcellos Saavedra, Ariela Torres</t>
  </si>
  <si>
    <t>Engenharia urbana e política habitacional</t>
  </si>
  <si>
    <t>A dualidade das ações públicas como indutora da segregação residencial carioca</t>
  </si>
  <si>
    <t>Gabriel Souza, Gisele Barbosa</t>
  </si>
  <si>
    <t>Engenharia urbana e política habitacional</t>
  </si>
  <si>
    <t>Estudo de adequação de calçadas para mobilidade e acessibilidade no campus universitário da Universidade Federal do Rio de Janeiro</t>
  </si>
  <si>
    <t>Lydyanne Santos</t>
  </si>
  <si>
    <t>Engenharia urbana e política habitacional</t>
  </si>
  <si>
    <t>Gerenciamento de riscos: qual é o papel do planejamento urbano?</t>
  </si>
  <si>
    <t>Patricia Pohlmann, Lívia Teresinha Salomão Piccinini, Luiz Carlos Pinto Da Silva Filho</t>
  </si>
  <si>
    <t>Engenharia urbana e política habitacional</t>
  </si>
  <si>
    <t>Impactos dos deslocamentos involuntários nos assentamentos habitacionais</t>
  </si>
  <si>
    <t>Débora de Camargo Cavalheiro, Alex Kenya Abiko</t>
  </si>
  <si>
    <t>Engenharia urbana e política habitacional</t>
  </si>
  <si>
    <t>Inserção e financiamento do sistema Wood Frame no programa habitacional Minha Casa Minha Vida</t>
  </si>
  <si>
    <t>Luciana Da Rosa Espindola, Akemi Ino</t>
  </si>
  <si>
    <t>Engenharia urbana e política habitacional</t>
  </si>
  <si>
    <t>Minha Casa Minha Vida entidades e as possibilidades de renovação da política habitacional</t>
  </si>
  <si>
    <t>Miguel Buzzar, Mariana Barros, Catharina Teixeira, Cristina Boggi, María Miedes, Nathalia Oliveira, Rafael Urnhani, Mariana Garcia de Abreu</t>
  </si>
  <si>
    <t>Engenharia urbana e política habitacional</t>
  </si>
  <si>
    <t>Mudança de paradigma da defesa civil embasado no conceito de resiliência urbana</t>
  </si>
  <si>
    <t>Karolyne Ferreira, Alex Abiko</t>
  </si>
  <si>
    <t>Engenharia urbana e política habitacional</t>
  </si>
  <si>
    <t>O Plano Diretor de Teresina e a garantia do direito a terra urbana e a moradia</t>
  </si>
  <si>
    <t>Ada Kallyne Sousa Lopes, Antonia Jesuita De Lima, Karine Cabral De Sousa</t>
  </si>
  <si>
    <t>Engenharia urbana e política habitacional</t>
  </si>
  <si>
    <t>Políticas públicas de habitação social: panorama em municípios polo da região da produção, RS</t>
  </si>
  <si>
    <t>Rosa Maria Locatelli Kalil, Adriana Gelpi, Tanise Spielmann, Wagner Mazetto De Oliveira, Bianca Carolina Pedrolo Henicka, Nelita Pretto, Ramadan Kalil</t>
  </si>
  <si>
    <t>Engenharia urbana e política habitacional</t>
  </si>
  <si>
    <t>Serviços de manutenção em Habitação de Interesse Social com sistema construtivo não convencional: uma análise dos custos a partir da situação socioeconômica dos moradores</t>
  </si>
  <si>
    <t>Maisa Beatriz M. Fausto Da Silva, Dimas de Assis Albuquerque Teixeira, Alexsandra Rocha Meira, Nelma Mirian Chagas de Araújo</t>
  </si>
  <si>
    <t>Engenharia urbana e política habitacional</t>
  </si>
  <si>
    <t>Subsídios para a incorporação do tema uso eficiente da energia no processo de planejamento urbano</t>
  </si>
  <si>
    <t>Cristina Nacif, Angel Soares, Livia Porcino, Louise L B Lomardo, Diego Caetano, Isabela Martins</t>
  </si>
  <si>
    <t>Engenharia urbana e política habitacional</t>
  </si>
  <si>
    <t>Surgimento do comércio em empreendimentos Habitacionais de Interesse Social</t>
  </si>
  <si>
    <t>Thaisa N. Vicentim, Milena Kanashiro, Eloisa R. Ribeiro Rodrigues</t>
  </si>
  <si>
    <t>Gestão e economia da construção</t>
  </si>
  <si>
    <t>A influência da relação administrador vs lojista na gestão da qualidade em obras de shopping centers</t>
  </si>
  <si>
    <t>Carolina Candiani Testa, Flávio Augusto Picchi</t>
  </si>
  <si>
    <t>Gestão e economia da construção</t>
  </si>
  <si>
    <t>A servitização como instrumento estratégico em um grupo empresarial da construção civil</t>
  </si>
  <si>
    <t>Rúbia Bernadete Pereira Dos Santos, Edson Paladini, Antônio Edésio Jungles</t>
  </si>
  <si>
    <t>Gestão e economia da construção</t>
  </si>
  <si>
    <t>Adaptação da lista de verificação ergonômica da ILO para a construção civil</t>
  </si>
  <si>
    <t>Renata Nóbrega, Nelma Araújo</t>
  </si>
  <si>
    <t>Gestão e economia da construção</t>
  </si>
  <si>
    <t>Ambiente construído x meio ambiente - análise do gerenciamento de resíduos em canteiros de obras</t>
  </si>
  <si>
    <t>Livia Grobério, Fabricia D. Rembiski</t>
  </si>
  <si>
    <t>Gestão e economia da construção</t>
  </si>
  <si>
    <t>Análise da organização de canteiros de obras de construção civil na cidade de Cuiabá: levantamento realizado no período 2008-2012</t>
  </si>
  <si>
    <t>Augusto César Magalhães Júnior, Douglas Brandão</t>
  </si>
  <si>
    <t>Gestão e economia da construção</t>
  </si>
  <si>
    <t>Análise da produção científica relacionada ao custeio-meta (target costing) na construção civil nos últimos 5 anos (2009-2013)</t>
  </si>
  <si>
    <t>Luis Felipe Cândido, José Maurício Lima Barreto, José De Paula Barros Neto</t>
  </si>
  <si>
    <t>Gestão e economia da construção</t>
  </si>
  <si>
    <t>Análise do gerenciamento de subcontratos de uma construtora de Maceió-AL</t>
  </si>
  <si>
    <t>José Roberto de Farias Souza, Carlos André Vieira Da Silva Júnior, Olga Beatriz Barbosa Mendes, Maria Caroline Souza Valeriano, David Branco Uchoa Vasconcelos, Ismael Weber</t>
  </si>
  <si>
    <t>Gestão e economia da construção</t>
  </si>
  <si>
    <t>Análise do processo organizacional de provisão de HIS: caso de Londrina-PR</t>
  </si>
  <si>
    <t>Jaqueline Taube, Ercilia Hitomi Hirota</t>
  </si>
  <si>
    <t>Gestão e economia da construção</t>
  </si>
  <si>
    <t>Análise dos acidentes do trabalho ocorridos na construção civil no estado do Paraná no período de janeiro à setembro de 2013</t>
  </si>
  <si>
    <t>Bruna L. Santos, Rodrigo Eduardo Catai</t>
  </si>
  <si>
    <t>Gestão e economia da construção</t>
  </si>
  <si>
    <t>Análise e comparação de cinco manuais de gerenciamento de resíduos de construção</t>
  </si>
  <si>
    <t>Livia Grobério, Fabricia D. Rembiski</t>
  </si>
  <si>
    <t>Gestão e economia da construção</t>
  </si>
  <si>
    <t>Aplicação do custeio por atividades ao processo de preparação de propostas por empresa de construção</t>
  </si>
  <si>
    <t>Rodrigo Sanches, Matheus Guanabara, Eduardo Isatto</t>
  </si>
  <si>
    <t>Gestão e economia da construção</t>
  </si>
  <si>
    <t>Aplicação do mecanismo da função produção ao planejamento da produção seriada na construção</t>
  </si>
  <si>
    <t>Eduardo Luis Isatto, Marcelo Zuchetti</t>
  </si>
  <si>
    <t>Gestão e economia da construção</t>
  </si>
  <si>
    <t>Aplicação do método da linha de balanço em obras industriais: estudo de caso na Petrobras/Lubnor</t>
  </si>
  <si>
    <t>Juliana Carneiro, Luis Felipe Cândido, José De Paula Barros Neto</t>
  </si>
  <si>
    <t>Gestão e economia da construção</t>
  </si>
  <si>
    <t>Aspectos econômicos da construção civil no Brasil</t>
  </si>
  <si>
    <t>Fialho Karlo Romero, Costa Heloina Nogueira Da, Lima Sergio Henrique De Oliveira, Barros Neto Jose De Paula</t>
  </si>
  <si>
    <t>Gestão e economia da construção</t>
  </si>
  <si>
    <t>Avaliação do planejamento de fluxos de materiais no setor da construção civil a partir da simulação – um estudo de caso</t>
  </si>
  <si>
    <t>Patricia Stella Pucharelli Fontanini, Phelipe Ruiz</t>
  </si>
  <si>
    <t>Gestão e economia da construção</t>
  </si>
  <si>
    <t>Caracterização da concepção de projetos em incorporadoras sob ótica da gestão de riscos</t>
  </si>
  <si>
    <t>Felipe Barreto, Paulo Andery</t>
  </si>
  <si>
    <t>Gestão e economia da construção</t>
  </si>
  <si>
    <t>Caracterização e análise dos métodos de entrega de projeto</t>
  </si>
  <si>
    <t>Deborah Lins, Ivna Campos, Mayra Mororó, José De Paula Barros Neto, Daniel Cardoso</t>
  </si>
  <si>
    <t>Gestão e economia da construção</t>
  </si>
  <si>
    <t>Competitividade de empresas de construção portuguesas no mercado nacional e internacional</t>
  </si>
  <si>
    <t>João Carlos de Carvalho Vaz, Alfredo Augusto Vieira Soeiro, Cristine Do Nascimento Mutti</t>
  </si>
  <si>
    <t>Gestão e economia da construção</t>
  </si>
  <si>
    <t>Contribuições do estudo dos tempos das atividades para reduzir perdas na construção</t>
  </si>
  <si>
    <t>Bruno Souza, Débora Santos</t>
  </si>
  <si>
    <t>Gestão e economia da construção</t>
  </si>
  <si>
    <t>Controle e qualidade no recebimento do concreto dosado em central</t>
  </si>
  <si>
    <t>Maria Carolina Brandstetter</t>
  </si>
  <si>
    <t>Gestão e economia da construção</t>
  </si>
  <si>
    <t>Design para a manutenabilidade no uso da ferramenta GSP nos serviços prediais industriais</t>
  </si>
  <si>
    <t>Vanessa Cristine Silva</t>
  </si>
  <si>
    <t>Gestão e economia da construção</t>
  </si>
  <si>
    <t>Diagnóstico e análise de aditivos contratuais em obras públicas de edificações</t>
  </si>
  <si>
    <t>Henrique Santos, Cícero Starling, Paulo Andery</t>
  </si>
  <si>
    <t>Gestão e economia da construção</t>
  </si>
  <si>
    <t>Ensaio estático e dinâmico de proteções coletivas contra quedas de altura em canteiros de obras</t>
  </si>
  <si>
    <t>Marcelo Costella, Sílvio Pilz, Ademir Baldissera, Pedro Sorgato</t>
  </si>
  <si>
    <t>Gestão e economia da construção</t>
  </si>
  <si>
    <t>Estruturas pré-fabricadas em concreto: análise da coordenação entre fabricação e montagem</t>
  </si>
  <si>
    <t>João Treviso, Eduardo Isatto</t>
  </si>
  <si>
    <t>Gestão e economia da construção</t>
  </si>
  <si>
    <t>Estudo da formação de valor de usuários do sistema de proteção coletiva na construção civil</t>
  </si>
  <si>
    <t>Deyvid Monteiro, Guillermina Peñaloza, Bruno Ongaratto, Carlos Formoso, Luciana Miron</t>
  </si>
  <si>
    <t>Gestão e economia da construção</t>
  </si>
  <si>
    <t>Estudo patentométrico de argamassas no Brasil</t>
  </si>
  <si>
    <t>Claudio Jacoski, Marcelo Costella, Mateus Rigon</t>
  </si>
  <si>
    <t>Gestão e economia da construção</t>
  </si>
  <si>
    <t>Gestão do processo de flexibilização e personalização de projetos</t>
  </si>
  <si>
    <t>Rosana S. Fernandes, Marco Aurélio S. González</t>
  </si>
  <si>
    <t>Gestão e economia da construção</t>
  </si>
  <si>
    <t>Impacto do tratamento acústico de lajes no custo das edificações residenciais multifamiliares do CUB</t>
  </si>
  <si>
    <t>Gustavo Martins Nienkoetter, Reginaldo Mendes Santos Cardoso JÚnior, Humberto Roman, Fernanda Fernandes Marchiori, Mauricy Souza</t>
  </si>
  <si>
    <t>Gestão e economia da construção</t>
  </si>
  <si>
    <t>Implantação da ABNT NBR 15575:2013 em empresas incorporadoras e construtoras a partir de processos de sistemas de gestão da qualidade</t>
  </si>
  <si>
    <t>Juliano Araújo Otero, Rosa Maria Sposto</t>
  </si>
  <si>
    <t>Gestão e economia da construção</t>
  </si>
  <si>
    <t>Implementação de BIM: comparação entre as diretrizes existentes na literatura e um caso real</t>
  </si>
  <si>
    <t>Fernanda J. Chaves, Patrícia Tzortzopoulos, Carlos T. Formoso, Lucila Sommer</t>
  </si>
  <si>
    <t>Gestão e economia da construção</t>
  </si>
  <si>
    <t>Internacionalização da construção: estudo de caso de empresa inglesa</t>
  </si>
  <si>
    <t>Alice Mazon Miranda, Cristine Do Nascimento Mutti</t>
  </si>
  <si>
    <t>Gestão e economia da construção</t>
  </si>
  <si>
    <t>Jogo didático para tornar prático o uso das atividades que contribuem para a melhoria de processo: elevação da alvenaria estrutural</t>
  </si>
  <si>
    <t>Victor Felix De Mesquita, Paulo Ricardo Ramos Santos, Pedro Luduvice Neto, Rafael Da Silva Nascimento, Débora De G. Santos</t>
  </si>
  <si>
    <t>Gestão e economia da construção</t>
  </si>
  <si>
    <t>Levantamentos de erros executivos em edifícios em alvenaria estrutural</t>
  </si>
  <si>
    <t>Michel Wendell Silva Sousa, Antonio Eduardo Bezerra Cabral</t>
  </si>
  <si>
    <t>Gestão e economia da construção</t>
  </si>
  <si>
    <t>Linha de balanço – uma síntese dos princípios de produção enxuta aplicados à programação de obras?</t>
  </si>
  <si>
    <t>Rafael Moura, Luiz Heineck</t>
  </si>
  <si>
    <t>Gestão e economia da construção</t>
  </si>
  <si>
    <t>Missão, visão e valores das 50 maiores construtoras e incorporadoras brasileiras</t>
  </si>
  <si>
    <t>Marcelo Costella, Claudio Jacoski, Beno Bieger, Samanta Nienow</t>
  </si>
  <si>
    <t>Gestão e economia da construção</t>
  </si>
  <si>
    <t>O uso de indicadores na integração de níveis gerenciais em empresas de construção civil</t>
  </si>
  <si>
    <t>Hylton Olivieri, Flávio Picchi, Ariovaldo Granja</t>
  </si>
  <si>
    <t>Gestão e economia da construção</t>
  </si>
  <si>
    <t>O uso do Sinapi para a escolha tecnológica em habitações populares</t>
  </si>
  <si>
    <t>Tatiana Thomé de Oliveira, Paulo Roberto Kozlowski Tannenbaum Filho</t>
  </si>
  <si>
    <t>Gestão e economia da construção</t>
  </si>
  <si>
    <t>Perguntas irrespondíveis no contexto da construção civil</t>
  </si>
  <si>
    <t>Luis Felipe Cândido, Luiz Fernando Mählmann Heineck</t>
  </si>
  <si>
    <t>Gestão e economia da construção</t>
  </si>
  <si>
    <t>Práticas de gerenciamento enxuto em escritórios de projeto de Goiânia</t>
  </si>
  <si>
    <t>Vinicius Carrião Dos Santos, Tatiana Gondim Amaral, Danilo Gonçalves Batista</t>
  </si>
  <si>
    <t>Gestão e economia da construção</t>
  </si>
  <si>
    <t>Produtividade da mão de obra na execução de estrutura em paredes de concreto</t>
  </si>
  <si>
    <t>Roseneia Melo, Túlio Torres, Dayana Bastos Costa, Luara Fernandes</t>
  </si>
  <si>
    <t>Gestão e economia da construção</t>
  </si>
  <si>
    <t>Proposta de indicadores de desempenho para uma empresa de consultoria na gestão da construção</t>
  </si>
  <si>
    <t>Rúbia Bernadete Pereira Dos Santos, Edson Paladini, Antônio Edésio Jungles</t>
  </si>
  <si>
    <t>Gestão e economia da construção</t>
  </si>
  <si>
    <t>Proposta de lista de verificação para inspeção predial x urgência das manutenções</t>
  </si>
  <si>
    <t>Simone Nunes Verzola, Fernanda Marchiori, José Octávio Aragon</t>
  </si>
  <si>
    <t>Gestão e economia da construção</t>
  </si>
  <si>
    <t>Protocolo de avaliação de atendimento a requisitos de desempenho de Sistemas de Proteção Periférica (SPP)</t>
  </si>
  <si>
    <t>Tarcisio Saurin, Guillermina Peñaloza, Pablo Rangel Pacheco</t>
  </si>
  <si>
    <t>Gestão e economia da construção</t>
  </si>
  <si>
    <t>Relacionamento entre fornecedores e construtoras em obras de centros de distribuição</t>
  </si>
  <si>
    <t>Sandra Haruna Hashizume, Flávio Augusto Picchi, Ariovaldo Denis Granja</t>
  </si>
  <si>
    <t>Gestão e economia da construção</t>
  </si>
  <si>
    <t>Sistema puxado de planejamento e controle da produção</t>
  </si>
  <si>
    <t>Adriana Cristina Boni, José Carlos Paliari, Sheyla Mara Baptista Serra</t>
  </si>
  <si>
    <t>Gestão e economia da construção</t>
  </si>
  <si>
    <t>Tendências na terceirização de mão-de-obra em serviços da construção civil entre 2009 e 2013</t>
  </si>
  <si>
    <t>Marcelo Costella, Cláudio Jacoski, Carlo Santos</t>
  </si>
  <si>
    <t>Gestão e economia da construção</t>
  </si>
  <si>
    <t>Uma visão Lean da técnica de gerenciamento do valor agregado aplicado a construção</t>
  </si>
  <si>
    <t>Luis Felipe Cândido, Juliana Quinderé Carneiro, Luiz Fernando Mählmann Heineck</t>
  </si>
  <si>
    <t>A disciplina de sustentabilidade no ambiente construído: estudo de caso na UFPR</t>
  </si>
  <si>
    <t>Ormy Hütner Júnior, Adriane Cordoni Savi, Fabiani Pereira Franzen Sebrão, Fernanda Cardoso de Faria, Fernando Henrique Neves, Flavia Gadotti Noronha, Herminia Dallegrave Bonfim Breginski, Isaura Marques De Souza Uhmann, Ivan Ricardo Fernandes, Luciana Bandeira de Oliveira, Sérgio Fernando Tavares</t>
  </si>
  <si>
    <t>A estrutura da empresa de projeto e o processo de projeto de edificações sustentáveis</t>
  </si>
  <si>
    <t>Nathália de Paula, Vanessa Silva, Silvio Melhado</t>
  </si>
  <si>
    <t>A gestão do processo de projeto e desenvolvimento em construtoras alagoanas</t>
  </si>
  <si>
    <t>Alicia Maria Pita de Souza Costa, Alexandre Marcio Toledo</t>
  </si>
  <si>
    <t>A gestão do projeto em uma empresa construtora: estudo de caso</t>
  </si>
  <si>
    <t>Marília Carraro, Silvio B. Melhado</t>
  </si>
  <si>
    <t>A importância da APO nos requisitos de certificação do PBQP-H</t>
  </si>
  <si>
    <t>Carina Cardoso, Carlos Ferreira, Victor Godoy, Maria Aparecida Steinherz Hippert</t>
  </si>
  <si>
    <t>A introdução de itens de flexibilidade no projeto de edifícios residenciais: o caso do EDF. Villa verde em Maceió/AL</t>
  </si>
  <si>
    <t>Regina Xavier, Alexandre Márcio Toledo</t>
  </si>
  <si>
    <t>A norma brasileira de desempenho e o processo de projeto de empreendimentos residenciais</t>
  </si>
  <si>
    <t>Patricia Okamoto, Silvio Melhado</t>
  </si>
  <si>
    <t>A nova NBR 13755</t>
  </si>
  <si>
    <t>Max Junginger</t>
  </si>
  <si>
    <t>Aceitabilidade e conforto térmico: caso da escola politécnica da UFBA</t>
  </si>
  <si>
    <t>Júlia Silva de Moraes, Juliana Oliveira Batista, Leonardo Salazar Bittencourt</t>
  </si>
  <si>
    <t>Acessibilidade espacial para idosos: estudo de um apartamento de padrão elevado em Maceió/AL</t>
  </si>
  <si>
    <t>Fabíola Montenegro, Alexandre Toledo</t>
  </si>
  <si>
    <t>Acessibilidade universal versus orientação espacial em áreas urbanas</t>
  </si>
  <si>
    <t>Celina Barroso, Maria Cristina Dias Lay</t>
  </si>
  <si>
    <t>Análise de instrumentos tridimensionais de avaliação de qualidade de projeto do ponto de vista das saídas de emergência em edificações complexas</t>
  </si>
  <si>
    <t>Rosaria Ono, Katia Moreira</t>
  </si>
  <si>
    <t>Análise do ambiente construído baseada na Avaliação Pós-Ocupação e na Análise Ergonômica do Trabalho</t>
  </si>
  <si>
    <t>Iara Sousa Castro, Maiara Oliveira Batista</t>
  </si>
  <si>
    <t>Análise do processo de projeto arquitetônico</t>
  </si>
  <si>
    <t>Carolina Rodrigues Michaud, Alfredo Iarozinski Neto</t>
  </si>
  <si>
    <t>Análise do processo de projeto em obras de readequação predial em instituição universitária pública</t>
  </si>
  <si>
    <t>Rute Paula Martins, Paulo Andery, Cicero Starling</t>
  </si>
  <si>
    <t>Atmosfera do ponto de venda: recomendações projetuais para joalherias</t>
  </si>
  <si>
    <t>Vera Helena Moro Bins Ely, André Carrilho, Lise Noebauer</t>
  </si>
  <si>
    <t>Avaliação da gestão pós-ocupação estudo de caso: condomínios do programa Minha Casa Minha Vida em Pelotas-RS</t>
  </si>
  <si>
    <t>Jaqueline Berger, Nirce Saffer Medvedovski, Larissa Mörschbächer</t>
  </si>
  <si>
    <t>Avaliação da qualidade ambiental em escolas: o caso da UMEF Dr. Tuffy Nader, Vila Velha-ES</t>
  </si>
  <si>
    <t>Eliane Schmidt-Antunes, Hyria de Oliveira, Larissa Ramos, Luciana de Jesus</t>
  </si>
  <si>
    <t>Avaliação da qualidade espacial de edifícios de apartamentos em cidades médias</t>
  </si>
  <si>
    <t>Simone Villa, Rita Saramago, Laiza Cunha Alexandre, Raisa Gonçalves Pires</t>
  </si>
  <si>
    <t>Avaliação da satisfação pós-ocupação das unidades habitacionais do conjunto habitacional Julieta Bueno do município de Cascavel/PR</t>
  </si>
  <si>
    <t>Natália Regina Casanova, Emmanuelle Albara Zago, Hitomi Mukai, Marta Mitiko Kubota De Siqueira</t>
  </si>
  <si>
    <t>Avaliação das condições de acessibilidade espacial no terminal de embarque do Aeroporto Internacional de Pelotas/RS</t>
  </si>
  <si>
    <t>Isabela Fernandes Andrade, Augusto Dal Mas, Milene Sottoriva Andréia, Mayara Zanchin</t>
  </si>
  <si>
    <t>Avaliação de desempenho térmico de Packing Houses de frutas no clima tropical semiárido</t>
  </si>
  <si>
    <t>Cristiane Dacanal, Silvia Helena Nogeira Turco, Simone Luz, Osvaldo Campelo</t>
  </si>
  <si>
    <t>Avaliação de empreendimentos habitacionais de interesse social com base no valor percebido pelo usuário</t>
  </si>
  <si>
    <t>Juliana Brito, Carlos Formoso</t>
  </si>
  <si>
    <t>Avaliação do processo de projeto em empreendimentos imobiliários</t>
  </si>
  <si>
    <t>Kelma Pinheiro Leite, José De Paula Barros Neto</t>
  </si>
  <si>
    <t>Avaliação estética de espaços resultantes entre edifícios altos</t>
  </si>
  <si>
    <t>Debora Gregoletto, Antonio Tarcisio Da Luz Reis</t>
  </si>
  <si>
    <t>Avaliação pós ocupação, com ênfase na funcionalidade, dos edifícios de salas de aulas teóricas – ATS, no campus de São Carlos da UFSCAR</t>
  </si>
  <si>
    <t>Ricardo Siloto Silva, Jezreel B. O. Cáceres, Rodrigo F. Palomares</t>
  </si>
  <si>
    <t>Avaliação Pós-Ocupação (APO) com ênfase em Wayfinding</t>
  </si>
  <si>
    <t>Tania Abate, Doris Kowaltowski, Núbia Bernardi</t>
  </si>
  <si>
    <t>Avaliando o desempenho de uma rota acessível na UFPB</t>
  </si>
  <si>
    <t>Angelina Costa, Bruna Sarmento, Edvar Lavor, Savina Farias</t>
  </si>
  <si>
    <t>Barreiras para aplicação do conceito de flexibilidade espacial em projetos de Habitações de Interesse Social no Brasil</t>
  </si>
  <si>
    <t>Heliara Aparecida Costa, Douglas Queiroz Brandão</t>
  </si>
  <si>
    <t>BIM no suporte a Avaliação Pós-Ocupação</t>
  </si>
  <si>
    <t>Adriano De Alencar Sales, Regina Ruschel</t>
  </si>
  <si>
    <t>BIM: conhecimentos necessários e desafios iniciais de adaptação</t>
  </si>
  <si>
    <t>Victor Hugo Godoy Do Nascimento, Carina Cardoso, Marcos Borges</t>
  </si>
  <si>
    <t>Contribuição ao estudo de medidas para melhoria de construtibilidade no processo de projeto de empresa construtora</t>
  </si>
  <si>
    <t>Patricia Gomes Barbosa, Paulo Andery</t>
  </si>
  <si>
    <t>Desempenho de empreendimentos habitacionais: uma análise comparativa dos critérios contidos na NBR 15575 e no referencial Aqua</t>
  </si>
  <si>
    <t>Vivian Oliveira, Maria Aparecida Steinherz Hippert</t>
  </si>
  <si>
    <t>Desempenho do aspecto visualização na tipologia arquitetônica de Unidade Penal Espinha de Peixe</t>
  </si>
  <si>
    <t>Aloisio Batista De Carvalho Neto, Dayane Alexandre Correia, Débora T. C. Leite, Camila Costa de Lima, Hedhyliana Walkyria Rodrigues De Melo, José Roberto Tenório Filho, Suzann Flávia Cordeiro De Lima</t>
  </si>
  <si>
    <t>Diretrizes para a gestão de projetos industriais</t>
  </si>
  <si>
    <t>Tassia Silva, Silvio Melhado</t>
  </si>
  <si>
    <t>Entre a oferta e a demanda: a elite em busca do “morar bem”</t>
  </si>
  <si>
    <t>Cristiana Griz, Luiz Amorim, Claudia Loureiro</t>
  </si>
  <si>
    <t>Estrutura para megaeventos em área urbana: uma avaliação através da percepção dos moradores</t>
  </si>
  <si>
    <t>Deyvid Monteiro, Vinicius Borba, Luciana Andrade, Joana Paradeda, Rogério Malinsky, Antônio Reis</t>
  </si>
  <si>
    <t>Estudo de caso: custo das decisões arquitetônicas das obras da Universidade Federal de Uberlândia</t>
  </si>
  <si>
    <t>Melissa Mariana Ferreira Silva, Antônio Carlos Dos Santos</t>
  </si>
  <si>
    <t>Gestão de projetos na construção civil: avaliação do processo em duas empresas construtoras de Florianópolis</t>
  </si>
  <si>
    <t>Ticiana Camilo Frigo Avila, Cristine Nascimento Mutti, Roberto de Oliveira, Lisiane Ilha Librelotto</t>
  </si>
  <si>
    <t>Habitação de Interesse Social: mutabilidade e certificação</t>
  </si>
  <si>
    <t>Marcio Da Costa Pereira</t>
  </si>
  <si>
    <t>Habitações de Interesse Social evolutivas: análise de projetos flexíveis quanto à construtibilidade no momento de ampliação</t>
  </si>
  <si>
    <t>Arlene Ramírez Peña, Douglas Brandão</t>
  </si>
  <si>
    <t>Integração de conjuntos habitacionais, interação social e satisfação dos moradores</t>
  </si>
  <si>
    <t>Maria Cristina Dias Lay, Márcia Lima</t>
  </si>
  <si>
    <t>Lean Thinking e Lean Project Delivery System</t>
  </si>
  <si>
    <t>Maria Do Carmo Duarte Freitas, Emilio Lima Nascimento, Sergio Scheer, Lucas Carvalho Nowacki</t>
  </si>
  <si>
    <t>Medições de atributos formais de cenas urbanas e avaliações estéticas</t>
  </si>
  <si>
    <t>Antônio Reis, Manoela Conte</t>
  </si>
  <si>
    <t>Melhoria da qualidade do projeto com a aplicação da ABNT NBR 15575</t>
  </si>
  <si>
    <t>Luciani Lorenzi, Luiz Carlos Silva Filho</t>
  </si>
  <si>
    <t>Nível de maturidade do processo de projeto: as quatro interfaces</t>
  </si>
  <si>
    <t>Leonardo Manzione, Silvio Melhado</t>
  </si>
  <si>
    <t>O PMCMV em Cuiabá-MT: uma análise da qualidade dos projetos destinados às famílias de baixa renda, 2012-2014</t>
  </si>
  <si>
    <t>Louise Logsdon, Daniel Campos, Daniel Monteiro, Boas Catharine</t>
  </si>
  <si>
    <t>Padrões espaciais de moradia: o apartamento contemporâneo segundo seus espaços-tipo</t>
  </si>
  <si>
    <t>Luiz Amorim, Mário César Lins Filho</t>
  </si>
  <si>
    <t>Parâmetros para qualidade do projeto arquitetônico sob o aspecto da segurança contra incêndio</t>
  </si>
  <si>
    <t>Adriana Venezia, Rosaria Ono</t>
  </si>
  <si>
    <t>Plataforma BIM como sistema de gestão e coordenação de projeto da Reserva Camará</t>
  </si>
  <si>
    <t>Alexandre Lima, Daniela Albuquerque, Ingrid Pereira, Silvio Melhado</t>
  </si>
  <si>
    <t>Princípios enxutos na gestão do processo de projeto: estudo de caso em uma construtora</t>
  </si>
  <si>
    <t>Jessica V. Franco, Flavio A. Picchi, Silvio B. Melhado</t>
  </si>
  <si>
    <t>Projeto de Habitação de Interesse Social: satisfação do usuário final</t>
  </si>
  <si>
    <t>Mônica Veras, Thaís Carneiro, José De Paula Barros Neto</t>
  </si>
  <si>
    <t>Projetos de edifícios multifamiliares do “Minha Casa Minha Vida”: análise do ponto de vista da ventilação natural</t>
  </si>
  <si>
    <t>Juliana Costa Morais, Lucila Chebel Labaki</t>
  </si>
  <si>
    <t>Qualidade ambiental do projeto através da certificação LEED: uma discussão</t>
  </si>
  <si>
    <t>João Vitor L. Fernandes, Monica Santos Salgado</t>
  </si>
  <si>
    <t>Qualidade do projeto de saídas de emergência em edificações para pessoas com deficiência</t>
  </si>
  <si>
    <t>Marcos Valentim, Rosaria Ono</t>
  </si>
  <si>
    <t>Qualidade na gestão do processo de projeto: avaliação do grau de utilização do procedimento</t>
  </si>
  <si>
    <t>Jessica V. Franco, Flavio A. Picchi</t>
  </si>
  <si>
    <t>Questões éticas na pesquisa em Avaliação Pós-Ocupação (APO)</t>
  </si>
  <si>
    <t>Tania Abate, Doris Kowaltowski, Núbia Bernardes</t>
  </si>
  <si>
    <t>Revisão de instrumento de avaliação de acessibilidade espacial</t>
  </si>
  <si>
    <t>Rodrigo Acosta De Souza, Rafael Alves De Campos, Vera Helena Moro Bins Ely, Vanessa Goulart Dorneles, Lucas Luciani Da Silva</t>
  </si>
  <si>
    <t>Técnicas de gestão da qualidade aplicadas ao diagnóstico de Avaliação Pós-Ocupação (APO)</t>
  </si>
  <si>
    <t>Ana Judite Galbiatti Limongi França, Sheila Walbe Ornstein</t>
  </si>
  <si>
    <t>Tipologia, topologia e funcionalidade nos projetos arquitetônicos do programa de arrendamento residencial em Maceió-AL</t>
  </si>
  <si>
    <t>Alexsandro Porangaba</t>
  </si>
  <si>
    <t>Tipologias habitacionais, demandas da população e implicações no processo projetual</t>
  </si>
  <si>
    <t>Leandro Lacerda, Luciana Passos, Patrícia Alonso</t>
  </si>
  <si>
    <t>Uso da ferramenta constelação de atributos no diagnóstico de desempenho de espaços abertos</t>
  </si>
  <si>
    <t>Carlos Niemeyer, Lucila Labaki</t>
  </si>
  <si>
    <t>Uso da NBR 15575:2013 na avaliação técnico-construtiva de um conjunto habitacional do programa minha casa minha vida</t>
  </si>
  <si>
    <t>Juliana Menezes, Antônio Tibiriçá, Aline Carvalho, Melissa Murat, Carlos Hosken</t>
  </si>
  <si>
    <t>Reaproveitamento de resíduos na construção</t>
  </si>
  <si>
    <t>Análise da gestão e aplicação de projetos de gerenciamento de resíduos da construção civil (PGRCC) em canteiros de obras do Recife/PE</t>
  </si>
  <si>
    <t>Diogo Paz, Camila Rodrigues, Francisco Neto, Sílvio Melhado</t>
  </si>
  <si>
    <t>Reaproveitamento de resíduos na construção</t>
  </si>
  <si>
    <t>Análise do desempenho térmico de blocos EVA e blocos de concreto</t>
  </si>
  <si>
    <t>Emmily Gérsica Santos Gomes, Juliana De Souza Duarte, Eric Roberto Santos, Fernando Coutinho Van Woensel, Ronnie Cunha, Larissa Nobrega</t>
  </si>
  <si>
    <t>Reaproveitamento de resíduos na construção</t>
  </si>
  <si>
    <t>Argamassa com resíduos de britagem de basalto e fibras de alumínio reciclado destinada ao aquecimento solar de água</t>
  </si>
  <si>
    <t>Marcos YaÑes Palmieri, Toralles Berenice Martins, Morales Gilson</t>
  </si>
  <si>
    <t>Reaproveitamento de resíduos na construção</t>
  </si>
  <si>
    <t>Argamassas com substituição parcial do agregado miúdo por pó de mármore</t>
  </si>
  <si>
    <t>Angela Teresa Costa Sales, Bárbara Ramos Carvalho De Sá, Débora De Gois Santos</t>
  </si>
  <si>
    <t>Reaproveitamento de resíduos na construção</t>
  </si>
  <si>
    <t>Avaliação da adequação do gesso reciclado às prescrições da NBR 13207</t>
  </si>
  <si>
    <t>Rafael Moura, Davi Deusdara, Barreto Mauricio, Antonio Eduardo Bezerra Cabral</t>
  </si>
  <si>
    <t>Reaproveitamento de resíduos na construção</t>
  </si>
  <si>
    <t>Avaliação da durabilidade de concretos produzidos com resíduos da construção civil</t>
  </si>
  <si>
    <t>Juliana Moretti, Almir Sales, Fernando Almeida, Mariana Rezende</t>
  </si>
  <si>
    <t>Reaproveitamento de resíduos na construção</t>
  </si>
  <si>
    <t>Avaliação da reutilização de agregados reciclados de argamassa na produção de emboço</t>
  </si>
  <si>
    <t>Jordana Serra, Liana Santana, Antonio Eduardo Bezerra Cabral</t>
  </si>
  <si>
    <t>Reaproveitamento de resíduos na construção</t>
  </si>
  <si>
    <t>Avaliação de blocos de concreto produzidos com PET reciclado</t>
  </si>
  <si>
    <t>Luis Felipe Cândido, José Maurício Lima Barreto, Antonio Eduardo Bezerra Cabral</t>
  </si>
  <si>
    <t>Reaproveitamento de resíduos na construção</t>
  </si>
  <si>
    <t>Avaliação do efeito do agregado reciclado de concreto no aumento da resistência mecânica do compósito cimentício</t>
  </si>
  <si>
    <t>Luiz Gustavo Bianchetti, Juliana Senisse, Felipe Bianchin, Denise Dal Molin</t>
  </si>
  <si>
    <t>Reaproveitamento de resíduos na construção</t>
  </si>
  <si>
    <t>Benefícios da gestão de projetos e planejamento em relação ao impacto ambiental causado por desperdício em obras</t>
  </si>
  <si>
    <t>Humberto Carvalho, João Carlos Souza, Lisiane Ilha Librelotto</t>
  </si>
  <si>
    <t>Reaproveitamento de resíduos na construção</t>
  </si>
  <si>
    <t>Caracterização do papel Kraft de embalagens visando o emprego como fibras em compósitos cimentícios</t>
  </si>
  <si>
    <t>Patrícia Carvalho, Isabella Vieira, Daniela Aurione, Thiago Cardoso, Helena Carasek, Oswaldo Cascudo</t>
  </si>
  <si>
    <t>Reaproveitamento de resíduos na construção</t>
  </si>
  <si>
    <t>Caracterización de desechos industriales inorgánicos para ser usados como material suplementario en morteros cementicios</t>
  </si>
  <si>
    <t>Jeronimo Kreiker, Juan Cruz Carrizo, Sergio Ceppi, Ruben Mutal</t>
  </si>
  <si>
    <t>Reaproveitamento de resíduos na construção</t>
  </si>
  <si>
    <t>Comportamento das misturas de agregado reciclado-solo para fins geotécnicos</t>
  </si>
  <si>
    <t>Thaísa Macedo, Kalinny Lafayette, Jonas Bezerra</t>
  </si>
  <si>
    <t>Reaproveitamento de resíduos na construção</t>
  </si>
  <si>
    <t>Comportamento mecânico de compósito cimentício reforçados com fibras de papel Kraft</t>
  </si>
  <si>
    <t>Diego Sales, Antonio Eduardo Bezerra Cabral</t>
  </si>
  <si>
    <t>Reaproveitamento de resíduos na construção</t>
  </si>
  <si>
    <t>Conexões eficazes na gestão de resíduos de construção e demolição: diretrizes para Curitiba</t>
  </si>
  <si>
    <t>Isaura M. S. Uhmann, Leonardo F. R. Miranda, Fernando H. Neves, Luciana B. Oliveira</t>
  </si>
  <si>
    <t>Reaproveitamento de resíduos na construção</t>
  </si>
  <si>
    <t>Desempenho termo energético de paredes de blocos de resíduos de construção e demolição</t>
  </si>
  <si>
    <t>Ivan Julio Apolonio Callejas, Renata Alves Fernandes Da Silva, Angela Santana de Oliveira, Luciane Cleonice Durante</t>
  </si>
  <si>
    <t>Reaproveitamento de resíduos na construção</t>
  </si>
  <si>
    <t>Estudo da influência do agregado reciclado de concreto de pré-moldados na resistência do concreto</t>
  </si>
  <si>
    <t>Mônica Leite, Josué Costa</t>
  </si>
  <si>
    <t>Reaproveitamento de resíduos na construção</t>
  </si>
  <si>
    <t>Influência de aditivo retardador de pega na pasta de gesso com resíduo de gesso calcinado</t>
  </si>
  <si>
    <t>Luis Sergio Mesquita, Yêda Póvoas</t>
  </si>
  <si>
    <t>Reaproveitamento de resíduos na construção</t>
  </si>
  <si>
    <t>Lâmpada de garrafa PET: alternativa para iluminação natural em habitações de interesse social do sertão alagoano</t>
  </si>
  <si>
    <t>Rafaela Cerqueira, Bruna Barros</t>
  </si>
  <si>
    <t>Reaproveitamento de resíduos na construção</t>
  </si>
  <si>
    <t>O uso de materiais com resíduos poliméricos no isolamento acústico de fechamentos compostos</t>
  </si>
  <si>
    <t>Elaine Cristine Bayer, Maria Fernanda De Oliveira Nunes, Lizia De Moraes De Zorzi</t>
  </si>
  <si>
    <t>Reaproveitamento de resíduos na construção</t>
  </si>
  <si>
    <t>Placas recicladas de embalagens longa vida: caracterização, design e propostas projetuais</t>
  </si>
  <si>
    <t>Érica Cunha, Eduvaldo Sichieri</t>
  </si>
  <si>
    <t>Reaproveitamento de resíduos na construção</t>
  </si>
  <si>
    <t>Projeto e execução de módulos de compósito cimentício com agregado de EVA (TEVA) para aplicação em telhado verde extensivo</t>
  </si>
  <si>
    <t>Vitor Henriques, Caroline Elias, Tatyane Martins, Aluísio Melo, Elisângela Silva</t>
  </si>
  <si>
    <t>Reaproveitamento de resíduos na construção</t>
  </si>
  <si>
    <t>Proposta de habitação com reuso e reciclagem de materiais e resíduos industriais</t>
  </si>
  <si>
    <t>Mariana Marques Almeida, Pedro Kopschitz Xavier Bastos</t>
  </si>
  <si>
    <t>Reaproveitamento de resíduos na construção</t>
  </si>
  <si>
    <t>Resistência à flexão e aderência de pasta de gesso obtida por reciclagem de resíduos</t>
  </si>
  <si>
    <t>Angela Teresa Costa Sales, Débora De Gois Santos, Karollina Ferreira Ribeiro</t>
  </si>
  <si>
    <t>Reaproveitamento de resíduos na construção</t>
  </si>
  <si>
    <t>Utilização de fibras de celulose na composição de tijolos de adobe</t>
  </si>
  <si>
    <t>Fábia Ferreira, Bruna Rosa De Barros Barros</t>
  </si>
  <si>
    <t>Reaproveitamento de resíduos na construção</t>
  </si>
  <si>
    <t>Utilização de resíduo de serragem de rochas ornamentais como agregado miúdo em concreto</t>
  </si>
  <si>
    <t>Alex Roque, Rafael Campos, Heni Santos, Washington Moura</t>
  </si>
  <si>
    <t>Sustentabilidade urbana, rural e em edificações</t>
  </si>
  <si>
    <t>A relação entre a compacidade de prédios e montante de energia incorporada e emissões de CO2 em EHIS</t>
  </si>
  <si>
    <t>Renata Postay, Andrea Kern, Maurício Mancio, Marco González, Eduardo Schneck, Alan Hehn</t>
  </si>
  <si>
    <t>Sustentabilidade urbana, rural e em edificações</t>
  </si>
  <si>
    <t>Análise da aplicação de galerias técnicas na organização de subsolo urbano em São Paulo</t>
  </si>
  <si>
    <t>Luis Henrique Puppin, Karin Marins</t>
  </si>
  <si>
    <t>Sustentabilidade urbana, rural e em edificações</t>
  </si>
  <si>
    <t>Aplicação de elementos de infraestrutura verde em uma micro-bacia urbana</t>
  </si>
  <si>
    <t>Gustavo Scarpinella, Ricardo Siloto Silva, Simone Oliveira</t>
  </si>
  <si>
    <t>Sustentabilidade urbana, rural e em edificações</t>
  </si>
  <si>
    <t>Arquitetura contemporânea na habitação social em São Paulo: o conjunto mata virgem</t>
  </si>
  <si>
    <t>Mariana Veras, Maria Augusta Justi Pisani</t>
  </si>
  <si>
    <t>Sustentabilidade urbana, rural e em edificações</t>
  </si>
  <si>
    <t>Arquitetura efêmera sustentável</t>
  </si>
  <si>
    <t>Carolina Jochims, Lisiane Librelotto, Alice Cybis Pereira, Regiane Pupo</t>
  </si>
  <si>
    <t>Sustentabilidade urbana, rural e em edificações</t>
  </si>
  <si>
    <t>Avaliação da irradiação solar e do potencial fotovoltaico na envoltória de edifícios residenciais</t>
  </si>
  <si>
    <t>Silvana M. S. Silvestre, Fernando O. R. Pereira</t>
  </si>
  <si>
    <t>Sustentabilidade urbana, rural e em edificações</t>
  </si>
  <si>
    <t>Avaliação de tijolos de adobe com adição de cinzas e fibras do coco</t>
  </si>
  <si>
    <t>Heloina Nogueira Da Costa, Levi Teixeira Pinheiro, Francisco Charlys Moreira De Menezes, Antonio Eduardo Bezerra Cabral</t>
  </si>
  <si>
    <t>Sustentabilidade urbana, rural e em edificações</t>
  </si>
  <si>
    <t>Avaliação do museu da imagem e do som na cidade do rio de janeiro a partir dos requisitos do Qualiverde</t>
  </si>
  <si>
    <t>Maria Flor Pampuri, Monica Santos Salgado</t>
  </si>
  <si>
    <t>Sustentabilidade urbana, rural e em edificações</t>
  </si>
  <si>
    <t>Avaliação entre espaços construídos e arborizados com uso do índice de floresta urbana (IFU)</t>
  </si>
  <si>
    <t>Sabrina Mieko Viana, Demóstenes Ferreira Silva Filho, Ricardo Siloto Silva</t>
  </si>
  <si>
    <t>Sustentabilidade urbana, rural e em edificações</t>
  </si>
  <si>
    <t>Cálculo da energia embutida em diferentes composições de fachadas vivas</t>
  </si>
  <si>
    <t>Luciana Bandeira de Oliveira, Alexandre Bessa Martins Alves, José Edwalto de Lima Jr, Sérgio Fernando Tavares</t>
  </si>
  <si>
    <t>Sustentabilidade urbana, rural e em edificações</t>
  </si>
  <si>
    <t>Certificações habitacionais e a avaliação do ciclo de vida</t>
  </si>
  <si>
    <t>Poliana Cardoso, Javier Pablos</t>
  </si>
  <si>
    <t>Sustentabilidade urbana, rural e em edificações</t>
  </si>
  <si>
    <t>Comparação de estratégias e soluções de sustentabilidade aplicadas a bairros urbanos</t>
  </si>
  <si>
    <t>Karin Marins</t>
  </si>
  <si>
    <t>Sustentabilidade urbana, rural e em edificações</t>
  </si>
  <si>
    <t>Desempenho ambiental de edificações: avaliação de ciclo de vida em empreendimento residencial</t>
  </si>
  <si>
    <t>Patricia Evangelista, Hugo Henrique Souza, Ednildo Torres, Jardel Gonçalves</t>
  </si>
  <si>
    <t>Sustentabilidade urbana, rural e em edificações</t>
  </si>
  <si>
    <t>Dimensões urbanas para a construção de bairros habitacionais com maior valor ambiental</t>
  </si>
  <si>
    <t>Karla Conde, Silvia Pina</t>
  </si>
  <si>
    <t>Sustentabilidade urbana, rural e em edificações</t>
  </si>
  <si>
    <t>Edifícios altos: devemos continuar a explorar este modelo de edificações?</t>
  </si>
  <si>
    <t>Miguel Sattler</t>
  </si>
  <si>
    <t>Sustentabilidade urbana, rural e em edificações</t>
  </si>
  <si>
    <t>Emissões de gases do efeito estufa e conteúdo energético de placas fotovoltaicas na américa latina</t>
  </si>
  <si>
    <t>Juliana García, Lidiane Santana, Vanderley John</t>
  </si>
  <si>
    <t>Sustentabilidade urbana, rural e em edificações</t>
  </si>
  <si>
    <t>Entraves quanto ao gerenciamento dos RCCS na grande João Pessoa: um estudo realizado com empresas construtoras, entidades de classe e órgãos fiscalizadores</t>
  </si>
  <si>
    <t>Roberta Estevão Da Silva, Nelma Mirian Chagas de Araújo, Alexsandra Rocha Meira</t>
  </si>
  <si>
    <t>Sustentabilidade urbana, rural e em edificações</t>
  </si>
  <si>
    <t>Estudo do impacto financeiro da implantação de atributos da construção verde no orçamento de em uma obra residencial vertical</t>
  </si>
  <si>
    <t>Sâmara Ribeiro E Silva, Antonio Eduardo Bezerra Cabral</t>
  </si>
  <si>
    <t>Sustentabilidade urbana, rural e em edificações</t>
  </si>
  <si>
    <t>Feliz e os indicativos de desenvolvimento e sustentabilidade de municipalidades</t>
  </si>
  <si>
    <t>Lizia De Moraes De Zorzi, Joice Giuliani Krás Borges, Cláudia Maria Basso Poli</t>
  </si>
  <si>
    <t>Sustentabilidade urbana, rural e em edificações</t>
  </si>
  <si>
    <t>Geração de resíduos em obras residenciais verticais: investigação da influência do projeto arquitetônico e sistema de produção</t>
  </si>
  <si>
    <t>Michele Dias, Andrea Kern, Marlova Kulakowski, Luciana Gomes, Gustavo Luís Benini</t>
  </si>
  <si>
    <t>Sustentabilidade urbana, rural e em edificações</t>
  </si>
  <si>
    <t>Gestão de projetos no âmbito da construção sustentável</t>
  </si>
  <si>
    <t>Daniel C. Reis, Márcio M. Fabrício, José M. Sousa</t>
  </si>
  <si>
    <t>Sustentabilidade urbana, rural e em edificações</t>
  </si>
  <si>
    <t>Habitação de emergência construída em bambu</t>
  </si>
  <si>
    <t>Emanuelle Graça Recco, Juliana Alencar, Jorge Daniel de Melo Moura, Alessandra Corsato Hoffmann, Cristiana Paula Skraba, José Gasparine</t>
  </si>
  <si>
    <t>Sustentabilidade urbana, rural e em edificações</t>
  </si>
  <si>
    <t>Hábitats sostenibles como estrategia para el uso racional y eficiente de la energía en las ZNI de Colombia</t>
  </si>
  <si>
    <t>Sebastian Bedoya, António José Romero Hernández, Jeison Alejandro Delgado Jiménez</t>
  </si>
  <si>
    <t>Sustentabilidade urbana, rural e em edificações</t>
  </si>
  <si>
    <t>O processo da certificação LEED – Leadership in Energy and Environmental Design: estudo de caso</t>
  </si>
  <si>
    <t>Vanessa Ribeiro Campos, Tassiano José Dos Santos</t>
  </si>
  <si>
    <t>Sustentabilidade urbana, rural e em edificações</t>
  </si>
  <si>
    <t>Os desafios da mobilidade urbana sustentável em cidades de médio porte: o caso de Marília (Brasil)</t>
  </si>
  <si>
    <t>Renata Magagnin, Luís Fernando Rostworowski</t>
  </si>
  <si>
    <t>Sustentabilidade urbana, rural e em edificações</t>
  </si>
  <si>
    <t>Os planos diretores da Grande Teresina e a gestão ambiental urbana: caracterização dos instrumentos e políticas locais</t>
  </si>
  <si>
    <t>Leianny Danielly Da Silva Reis, Antônia Jesuíta De Lima, Karine Cabral De Sousa</t>
  </si>
  <si>
    <t>Sustentabilidade urbana, rural e em edificações</t>
  </si>
  <si>
    <t>Projeto colaborativo para preparação e resposta após desastres</t>
  </si>
  <si>
    <t>Lara Barbosa</t>
  </si>
  <si>
    <t>Sustentabilidade urbana, rural e em edificações</t>
  </si>
  <si>
    <t>Proteções solares: uma contribuição para a sustentabilidade de edifícios</t>
  </si>
  <si>
    <t>Liliane Maciel, Túlio Tibúrcio, Joyce Carlo</t>
  </si>
  <si>
    <t>Sustentabilidade urbana, rural e em edificações</t>
  </si>
  <si>
    <t>Reflexões sobre a formação de um novo lugar: as habitações de interesse social do programa MCMV</t>
  </si>
  <si>
    <t>Daniella Ongaro, Gustavo Abdalla</t>
  </si>
  <si>
    <t>Sustentabilidade urbana, rural e em edificações</t>
  </si>
  <si>
    <t>Resíduos de gesso na construção civil - reutilização e/ou reciclagem no RN</t>
  </si>
  <si>
    <t>Milena Pereira, João Ferreira, Michelli Oliveira</t>
  </si>
  <si>
    <t>Sustentabilidade urbana, rural e em edificações</t>
  </si>
  <si>
    <t>Técnicas de sustentabilidade aplicáveis à construção de residências para o projeto minha casa minha vida</t>
  </si>
  <si>
    <t>Karla Santos, Danielle Oliveira</t>
  </si>
  <si>
    <t>Sustentabilidade urbana, rural e em edificações</t>
  </si>
  <si>
    <t>Telhado verde, energia embutida e emissão de CO2: análise comparativa a coberturas convencionais</t>
  </si>
  <si>
    <t>Sergio Fernando Tavares, Eloise Oliveira, Thaís Vieira Lopes, Adriane Cordoni Savi</t>
  </si>
  <si>
    <t>Sustentabilidade urbana, rural e em edificações</t>
  </si>
  <si>
    <t>Utilização de painéis de alvenaria não conformes na construção de vestiário em Cuiabá - MT</t>
  </si>
  <si>
    <t>Leonan Fonseca Sá Porto, Marcos De Oliveira Valin Jr</t>
  </si>
  <si>
    <t>Tecnologia da informação e comunicação</t>
  </si>
  <si>
    <t>Ambiente de imersão como ferramenta de auxílio à percepção do espaço virtual</t>
  </si>
  <si>
    <t>Daniel Paes, Eduardo Arantes</t>
  </si>
  <si>
    <t>Tecnologia da informação e comunicação</t>
  </si>
  <si>
    <t>Análise da viabilidade de uso de alternativas gratuitas à interface primária do Energyplus</t>
  </si>
  <si>
    <t>Sergio Leal Ferreira, Thais Malta Baracat, Fernando Akira Kurokawa</t>
  </si>
  <si>
    <t>Tecnologia da informação e comunicação</t>
  </si>
  <si>
    <t>Análise de estratégias para a requalificação urbana frente ao conceito de tecnologia social</t>
  </si>
  <si>
    <t>Nirce Saffer Medvedovski, Adriane Borda Da Silva, Sirlene de Mello Sopeña</t>
  </si>
  <si>
    <t>Tecnologia da informação e comunicação</t>
  </si>
  <si>
    <t>Avaliação automática de valor no processo de projeto de Habitação de Interesse Social no Brasil</t>
  </si>
  <si>
    <t>Max Andrade, Cristina Matsunaga</t>
  </si>
  <si>
    <t>Tecnologia da informação e comunicação</t>
  </si>
  <si>
    <t>Avaliando a aplicabilidade de BIM para a verificação da norma de segurança contra incêndio em projeto de habitação multifamiliar</t>
  </si>
  <si>
    <t>Marcel Kater, Regina Ruschel</t>
  </si>
  <si>
    <t>Tecnologia da informação e comunicação</t>
  </si>
  <si>
    <t>Comparação de processos de levantamento de quantitativos: tradicional e BIM</t>
  </si>
  <si>
    <t>José Costa, Sheyla Mara B. Serra</t>
  </si>
  <si>
    <t>Tecnologia da informação e comunicação</t>
  </si>
  <si>
    <t>Dificuldades para a implantação de softwares integradores de projeto (BIM) por escritórios de projetos de cidades do nordeste do Brasil</t>
  </si>
  <si>
    <t>Marcelo Maciel, Fernando Oliveira, Débora De Gois Santos</t>
  </si>
  <si>
    <t>Tecnologia da informação e comunicação</t>
  </si>
  <si>
    <t>Ferramenta para planejamento de disciplina BIM</t>
  </si>
  <si>
    <t>Maria Bernardete Barison, Eduardo Toledo Santos</t>
  </si>
  <si>
    <t>Tecnologia da informação e comunicação</t>
  </si>
  <si>
    <t>Infraestrutura para uma sala de coordenação de projetos em BIM: avaliação dos padrões de comunicação e requisitos</t>
  </si>
  <si>
    <t>Miriam Addor, Eduardo Toledo Santos</t>
  </si>
  <si>
    <t>Tecnologia da informação e comunicação</t>
  </si>
  <si>
    <t>Integração da modelagem da informação da construção (BIM) no planejamento e controle da produção: um estudo de caso</t>
  </si>
  <si>
    <t>Ricardo Mendes Junior, Sérgio Scheer, Marlon Camara Garrido, Tiago Francisco Campestrini</t>
  </si>
  <si>
    <t>Tecnologia da informação e comunicação</t>
  </si>
  <si>
    <t>Introdução de novas tecnologias: o caso do BIM em empresas de construção civil</t>
  </si>
  <si>
    <t>Joyce Paula Martin Delatorre, Eduardo Toledo Santos</t>
  </si>
  <si>
    <t>Tecnologia da informação e comunicação</t>
  </si>
  <si>
    <t>Mineração de texto aplicada a artigos do ENCAC e ELACAC (1990-2013) relacionados a acesso solar</t>
  </si>
  <si>
    <t>Cintia Tamura, Eduardo Kruger, André Guimarães</t>
  </si>
  <si>
    <t>Tecnologia da informação e comunicação</t>
  </si>
  <si>
    <t>Modelagem paramétrica na concepção de elementos construtivos de edifícios complexos</t>
  </si>
  <si>
    <t>Wilson Florio</t>
  </si>
  <si>
    <t>Tecnologia da informação e comunicação</t>
  </si>
  <si>
    <t>O desenvolvimento de ferramenta de verificação de requisitos de projeto para o Revit® através de API</t>
  </si>
  <si>
    <t>Silvia Maria S. A. Pereira, Sergio Roberto L. Amorim</t>
  </si>
  <si>
    <t>Tecnologia da informação e comunicação</t>
  </si>
  <si>
    <t>O uso de dispositivos móveis para fins de acessibilidade em ambiente de ensino universitário</t>
  </si>
  <si>
    <t>Miriam Dias, José Alberto Castañon</t>
  </si>
  <si>
    <t>Tecnologia da informação e comunicação</t>
  </si>
  <si>
    <t>Proposta de uma modelagem de dados para auxiliar no controle integrado da produção e da qualidade</t>
  </si>
  <si>
    <t>Cibeli Leão, Eduardo Isatto, Carlos Formoso</t>
  </si>
  <si>
    <t>Tecnologia da informação e comunicação</t>
  </si>
  <si>
    <t>SIG colaborativo na região da balsa - Pelotas/RS/Brasil</t>
  </si>
  <si>
    <t>Marcus Saraiva, Roberta Santa Catharina, Nirce Saffer Medvedovski, Rafael Schulze, Allana Jeske</t>
  </si>
  <si>
    <t>Tecnologia da informação e comunicação</t>
  </si>
  <si>
    <t>Uso adaptado de ANDON em um empreendimento horizontal</t>
  </si>
  <si>
    <t>Clarissa Biotto, Bruno Mota, Lívia Araújo, George Barbosa, Fabíola Andrade</t>
  </si>
  <si>
    <t>Tecnologia de sistemas e processos construtivos</t>
  </si>
  <si>
    <t>Análise comparativa qualitativa (QCA) em canteiros de obras de habitação de interesse social (HIS)</t>
  </si>
  <si>
    <t>Aydil Franco, Carmem Teresa Carvalhal Cabral Plech, Ricardo Fernandes Carvalho</t>
  </si>
  <si>
    <t>Tecnologia de sistemas e processos construtivos</t>
  </si>
  <si>
    <t>Análise das práticas de sustentabilidade no uso racional da água em canteiros de obras</t>
  </si>
  <si>
    <t>Ludimilla Zeule, Sheyla M. B. Serra</t>
  </si>
  <si>
    <t>Tecnologia de sistemas e processos construtivos</t>
  </si>
  <si>
    <t>Análise de diferentes tipologias de construção em concreto e PVC</t>
  </si>
  <si>
    <t>Brandão Laís, Karoline Melo</t>
  </si>
  <si>
    <t>Tecnologia de sistemas e processos construtivos</t>
  </si>
  <si>
    <t>Análise de soluções construtivas para interfaces de paredes de taipa</t>
  </si>
  <si>
    <t>Ana C. Veraldo, Andrea N. Yuba, Ana Paula Milani</t>
  </si>
  <si>
    <t>Tecnologia de sistemas e processos construtivos</t>
  </si>
  <si>
    <t>Análise do planejamento de médio e curto prazo na construção civil: estudo de caso em um edifício comercial</t>
  </si>
  <si>
    <t>Vanessa Ribeiro Campos, Diego de Moraes Duarte Bezerra</t>
  </si>
  <si>
    <t>Tecnologia de sistemas e processos construtivos</t>
  </si>
  <si>
    <t>Análise experimental de emendas tracionadas de barras de madeira laminada pregada de pinus SPP</t>
  </si>
  <si>
    <t>Emanuelle Graça Recco, Jorge Daniel de Melo Moura, Everaldo Pletz</t>
  </si>
  <si>
    <t>Tecnologia de sistemas e processos construtivos</t>
  </si>
  <si>
    <t>Desenvolvimento de caibro treliçado de madeira laminada pregada de pinus SPP</t>
  </si>
  <si>
    <t>Leonardo Dal Picolo Cadurin, Everaldo Pletz, Sheedy Tomás Jaouiche</t>
  </si>
  <si>
    <t>Tecnologia de sistemas e processos construtivos</t>
  </si>
  <si>
    <t>Diagnóstico da movimentação de carga na construção civil</t>
  </si>
  <si>
    <t>Aydil Franco, Ricardo Fernandes Carvalho</t>
  </si>
  <si>
    <t>Tecnologia de sistemas e processos construtivos</t>
  </si>
  <si>
    <t>Estado da arte dos sistemas construtivos de unidades penais de regime fechado no Brasil</t>
  </si>
  <si>
    <t>José Roberto Tenório Filho, Suzann Flávia Cordeiro De Lima, Aloisio Batista De Carvalho Neto, Dayane Alexandre Correia, Débora T. C. Leite, Camila Costa de Lima, Hedhyliana Walkyria Rodrigues De Melo</t>
  </si>
  <si>
    <t>Tecnologia de sistemas e processos construtivos</t>
  </si>
  <si>
    <t>Estudo comparativo da eficiência de impermeabilizantes de base asfáltica e cimentícia em fundações</t>
  </si>
  <si>
    <t>Rafael Kwiatkowski, Nelson Seidler</t>
  </si>
  <si>
    <t>Tecnologia de sistemas e processos construtivos</t>
  </si>
  <si>
    <t>Estudo de caso em um laboratório universitário paulista com uma abordagem sustentável</t>
  </si>
  <si>
    <t>Patricia Stella Pucharelli Fontanini, Carolina Pardo Miceli, Lia Pimentel, Ana Elisabete Jacintho</t>
  </si>
  <si>
    <t>Tecnologia de sistemas e processos construtivos</t>
  </si>
  <si>
    <t>Projeto executivo do sistema de cobertura: um estudo de caso em construtora de Santa Catarina</t>
  </si>
  <si>
    <t>Mayara Amin De Lima, Tamyres Blenke Narloch, Lisiane Ilha Librelotto, Cristine Do Nascimento Mutti</t>
  </si>
  <si>
    <t>Tecnologia de sistemas e processos construtivos</t>
  </si>
  <si>
    <t>Qualidade da adesão de madeira pinus e eucalipto em corpos de prova para produção de painéis estruturais Cross Laminated Timber (CLT)</t>
  </si>
  <si>
    <t>Juliana Alencar, Jorge Daniel Moura</t>
  </si>
  <si>
    <t>Tecnologia de sistemas e processos construtivos</t>
  </si>
  <si>
    <t>Reforço de fibra de carbono em alvenaria estrutural de blocos cerâmicos antigos</t>
  </si>
  <si>
    <t>Ormy Hütner Júnior, Luiz Carlos Domingues Garcia, José Augusto Néia</t>
  </si>
  <si>
    <t>Tecnologia de sistemas prediais</t>
  </si>
  <si>
    <t>Automação residencial: diretrizes para manual pós-instalação</t>
  </si>
  <si>
    <t>Igor José Botelho Valques, Ariela Barbosa, Paula Grace Correia Valques, Paulo Fernando Soares, Rosana Maria Caram</t>
  </si>
  <si>
    <t>Tecnologia de sistemas prediais</t>
  </si>
  <si>
    <t>Banheiros de apartamento: proposta de projetos das instalações prediais de esgoto</t>
  </si>
  <si>
    <t>Tatiane Pastrello, Douglas Barreto</t>
  </si>
  <si>
    <t>Tecnologia de sistemas prediais</t>
  </si>
  <si>
    <t>Diretrizes para projetos de sistemas prediais hidráulicos e sanitários, baseadas nos critérios da certificação Leadership in Energy and Environmental Desing for Schools (certificação LEED para escolas</t>
  </si>
  <si>
    <t>Fernanda Lisboa Martins, Leonardo Vilela Becker, Marcus Andre Siqueira Campos</t>
  </si>
  <si>
    <t>Tecnologia de sistemas prediais</t>
  </si>
  <si>
    <t>Inter-relação entre os conceitos de comissionamento, qualidade, desempenho, sustentabilidade e sua aplicação em sistemas prediais</t>
  </si>
  <si>
    <t>Christianne Ishida, Lúcia Helena Oliveira</t>
  </si>
  <si>
    <t>Tecnologia de sistemas prediais</t>
  </si>
  <si>
    <t>Projeto de sistemas prediais hidráulicos sanitários com BIM: mapeamento da literatura</t>
  </si>
  <si>
    <t>Carolina Costa, Solange Staut, Marina Ilha</t>
  </si>
  <si>
    <t>Tecnologia de sistemas prediais</t>
  </si>
  <si>
    <t>Proposta de implantação de um programa de uso racional de água no edifício das faculdades de farmácia e odontologia</t>
  </si>
  <si>
    <t>Gabriela Cristina Ribeiro Pacheco, Natália Cristina Leão Campos, Marcus Andre Siqueira Campos</t>
  </si>
  <si>
    <t>Tecnologia de sistemas prediais</t>
  </si>
  <si>
    <t>Revestimento em argamassa projetada: estudo de caso</t>
  </si>
  <si>
    <t>Alberto Lordsleem Junior, Yeda Povoas, João Carvalho</t>
  </si>
  <si>
    <t>Tecnologia de sistemas prediais</t>
  </si>
  <si>
    <t>Simulação computacional do escoamento em sistemas prediais de esgoto sanitário por meio de um método de partículas</t>
  </si>
  <si>
    <t>Liang-Yee Cheng, Lúcia Helena Oliveira, Eric Henrique Favero, Igor Bernardes, Orestes Goncalves</t>
  </si>
  <si>
    <t>Tecnologia de sistemas prediais</t>
  </si>
  <si>
    <t>Usos finais de água em Habitações de Interesse Social no sul do Brasil</t>
  </si>
  <si>
    <t>Ana Kelly Marinoski, Arthur Santos Silva, Abel Silva Vieira, Enedir Ghisi</t>
  </si>
  <si>
    <t>Tecnologia de sistemas prediais</t>
  </si>
  <si>
    <t>Viabilidade de utilização de água pluvial em edificações</t>
  </si>
  <si>
    <t>Camila Dalla Santa, Vera Maria Fernandes, Luiza Cartana, Julia Cartana, Marcos Cavagni, Simone Fiori, Vinicius Scortegagna</t>
  </si>
  <si>
    <t>Tecnologia dos materiais de construção</t>
  </si>
  <si>
    <t>Avaliação da reologia e da trabalhabilidade das argamassas voltadas aos concretos autoadensáveis</t>
  </si>
  <si>
    <t>Marcus Mendes, Elton Bauer</t>
  </si>
  <si>
    <t>Tecnologia dos materiais de construção</t>
  </si>
  <si>
    <t>Construções industrializadas para Habitações de Interesse Social: aspectos gerais</t>
  </si>
  <si>
    <t>Maria Emília Penazzi, Alex Sander Clemente De Souza, Sheyla Mara Baptista Serra</t>
  </si>
  <si>
    <t>Tecnologia dos materiais de construção</t>
  </si>
  <si>
    <t>Habitat social e innovaciones tecnologicas: diseño experimental de elementos constructivos utilizando materiales reciclados, para viviendas de interés social</t>
  </si>
  <si>
    <t>Rosana Gaggino, Denise Mattioli, Kreiker Jeronimo, Ricardo Arguello</t>
  </si>
  <si>
    <t>Tecnologia dos materiais de construção</t>
  </si>
  <si>
    <t>Impacto ambiental no ciclo de vida do alumínio na construção civil. Estudo de caso: esquadrias em alumínio em uma casa de interesse social</t>
  </si>
  <si>
    <t>Andrea Invidiata, Saulo Ghuts, Lisiane Ilha Librelotto</t>
  </si>
  <si>
    <t>Tecnologia dos materiais de construção</t>
  </si>
  <si>
    <t>Os ensaios de compressão do concreto enquanto ferramenta do controle de sua produção</t>
  </si>
  <si>
    <t>Salmen Saleme Gidrão, Antonio Carlos Dos Santos</t>
  </si>
  <si>
    <t>Tecnologia dos materiais de construção</t>
  </si>
  <si>
    <t>Viabilidade da utilização do concreto de alto desempenho em substituição ao concreto convencional</t>
  </si>
  <si>
    <t>Marcos De Oliveira Valin Jr, Marcely Duany Correa Brito, Pedro Henrique Almeida Silva, Luis Gustavo Borba Fleury</t>
  </si>
  <si>
    <t>Termos relacionados a BIM no título</t>
  </si>
  <si>
    <t>Termos relacionados a BIM nas palavras-chave</t>
  </si>
  <si>
    <t>Termos relacionados a BIM no texto do artigo</t>
  </si>
  <si>
    <t>Count of Termos relacionados a BIM no título</t>
  </si>
  <si>
    <t>Count of Termos relacionados a BIM nas palavras-chave</t>
  </si>
  <si>
    <t>Count of Termos relacionados a BIM no texto do artigo</t>
  </si>
  <si>
    <t>TEMA</t>
  </si>
  <si>
    <t>NOME DO ARTIGO</t>
  </si>
  <si>
    <t>AUTOR</t>
  </si>
  <si>
    <t>PALAVRAS-CHAVE</t>
  </si>
  <si>
    <t>AVALIAÇÃO AUTOMÁTICA DE VALOR NO PROCESSO DE PROJETO DE HABITAÇÃO DE INTERESSE SOCIAL NO BRASIL</t>
  </si>
  <si>
    <t>Max Andrade</t>
  </si>
  <si>
    <t>Building Information Modeling</t>
  </si>
  <si>
    <t>Cristina Matsunanga</t>
  </si>
  <si>
    <t>Valor desejado</t>
  </si>
  <si>
    <t>Avaliação Automática</t>
  </si>
  <si>
    <t>Custeio-meta</t>
  </si>
  <si>
    <t>Marcel Kater</t>
  </si>
  <si>
    <t>BIM</t>
  </si>
  <si>
    <t>Regina Ruschel</t>
  </si>
  <si>
    <t>Automação de regras</t>
  </si>
  <si>
    <t>código de edificação</t>
  </si>
  <si>
    <t>SOLIBRI</t>
  </si>
  <si>
    <t>Qualidade do projeto, desempenho e avaliação pós-ocupação das edificações</t>
  </si>
  <si>
    <t>Adriano De Alencar Sales</t>
  </si>
  <si>
    <t>Tecnologia da Informação na Construção</t>
  </si>
  <si>
    <t>Avaliação Pós-Ocupação</t>
  </si>
  <si>
    <t>Victor Hugo Godoy Do Nascimento</t>
  </si>
  <si>
    <t>Carina Cardoso</t>
  </si>
  <si>
    <t>Marcos Borges</t>
  </si>
  <si>
    <t>Ensino</t>
  </si>
  <si>
    <t>Interdisciplinaridade</t>
  </si>
  <si>
    <t>CARACTERIZAÇÃO E ANÁLISE DOS MÉTODOS DE ENTREGA DE PROJETO</t>
  </si>
  <si>
    <t>Deborah Lins</t>
  </si>
  <si>
    <t>Tipos de contratação</t>
  </si>
  <si>
    <t>Métodos de entrega de projeto</t>
  </si>
  <si>
    <t>Ivna Campos</t>
  </si>
  <si>
    <t>Integrated Project Delivery</t>
  </si>
  <si>
    <t>Mayra Mororó</t>
  </si>
  <si>
    <t>José de Paula Barros Neto</t>
  </si>
  <si>
    <t>Daniel Cardoso</t>
  </si>
  <si>
    <t>José Costa</t>
  </si>
  <si>
    <t>Building Information Modeling (BIM)</t>
  </si>
  <si>
    <t>Sheyla Mara B. Serra</t>
  </si>
  <si>
    <t>Levantamento de Quantitativos</t>
  </si>
  <si>
    <t>Marcelo Maciel</t>
  </si>
  <si>
    <t>Fernando Oliveira</t>
  </si>
  <si>
    <t>Débora De Gois Santos</t>
  </si>
  <si>
    <t>Modelagem Integrada do Edifício</t>
  </si>
  <si>
    <t>Perdas</t>
  </si>
  <si>
    <t>Construção Enxuta</t>
  </si>
  <si>
    <t>CAD</t>
  </si>
  <si>
    <t>DIRETRIZES PARA A GESTÃO DE PROJETOS INDUSTRIAIS</t>
  </si>
  <si>
    <t>Tássia Silva</t>
  </si>
  <si>
    <t>Gestão do processo de projeto</t>
  </si>
  <si>
    <t>Qualidade do projeto</t>
  </si>
  <si>
    <t>Silvio Melhado</t>
  </si>
  <si>
    <t>Maria Bernardete Barison</t>
  </si>
  <si>
    <t>Ensino de BIM</t>
  </si>
  <si>
    <t>Eduardo Toledo Santos</t>
  </si>
  <si>
    <t>Engenharia Civil</t>
  </si>
  <si>
    <t>Arquitetura e Urbanismo</t>
  </si>
  <si>
    <t>Modelagem da Informação</t>
  </si>
  <si>
    <t>GESTÃO DE PROJETOS NA CONSTRUÇÃO CIVIL: AVALIAÇÃO DO PROCESSO EM EMPRESAS CONSTRUTORAS DE FLORIANÓPOLIS</t>
  </si>
  <si>
    <t>Ticiana Avila</t>
  </si>
  <si>
    <t>Projetos de edificações</t>
  </si>
  <si>
    <t>Coordenação</t>
  </si>
  <si>
    <t>Compatibilização</t>
  </si>
  <si>
    <t>Cristine Mutti</t>
  </si>
  <si>
    <t>Roberto Oliveira</t>
  </si>
  <si>
    <t>Lisiane Librelotto</t>
  </si>
  <si>
    <t>GESTÃO DO PROCESSO DE FLEXIBILIZAÇÃO E PERSONALIZAÇÃO DE PROJETOS</t>
  </si>
  <si>
    <t>Rosana da Silva Fernandes</t>
  </si>
  <si>
    <t>Gestão da informação</t>
  </si>
  <si>
    <t>Marco Aurélio Stumpf Gonzáles</t>
  </si>
  <si>
    <t>TIC</t>
  </si>
  <si>
    <t>Fernanda J. Chaves</t>
  </si>
  <si>
    <t>Patrícia Tzortzopoulos</t>
  </si>
  <si>
    <t>Lucila Sommer</t>
  </si>
  <si>
    <t>Implementação BIM</t>
  </si>
  <si>
    <t>Miriam Addor</t>
  </si>
  <si>
    <t>Modelagem da Informação da Construção</t>
  </si>
  <si>
    <t>Espaços Interativos</t>
  </si>
  <si>
    <t>Reuniões de Coordenação de Projetos</t>
  </si>
  <si>
    <t>Visualização</t>
  </si>
  <si>
    <t>Integração da modelagem da informação da construção (BIM) no planejamento e controle da produção</t>
  </si>
  <si>
    <t>Ricardo Mendes Junior</t>
  </si>
  <si>
    <t>Sérgio Scheer</t>
  </si>
  <si>
    <t>Marlon Camara Garrido</t>
  </si>
  <si>
    <t>Tiago Francisco Campestrini</t>
  </si>
  <si>
    <t>Planejamento e Controle da Produção</t>
  </si>
  <si>
    <t>Joyce Paula Martin Delatorre</t>
  </si>
  <si>
    <t>Impacto</t>
  </si>
  <si>
    <t>NÍVEL DE MATURIDADE DO PROCESSO DE PROJETO: AS QUATRO INTERFACES</t>
  </si>
  <si>
    <t>Leonardo Manzione</t>
  </si>
  <si>
    <t>Processo de Projeto</t>
  </si>
  <si>
    <t>Maturidade</t>
  </si>
  <si>
    <t>Nível de detalhe</t>
  </si>
  <si>
    <t>Nível de desenvolvimento</t>
  </si>
  <si>
    <t>O DESENVOLVIMENTO DE FERRAMENTA DE VERIFICAÇÃO DE REQUISITOS DE PROJETO PARA O REVIT® ATRAVÉS DE API</t>
  </si>
  <si>
    <t>Silvia Maria Soares de Araujo Pereira</t>
  </si>
  <si>
    <t>Verificação de requisitos</t>
  </si>
  <si>
    <t>Sergio Roberto Leusin Amorim</t>
  </si>
  <si>
    <t>Revit® API</t>
  </si>
  <si>
    <t>Alexandre Lima</t>
  </si>
  <si>
    <t>Modelo de coordenação de projetos</t>
  </si>
  <si>
    <t>Escritório de coordenação de projetos</t>
  </si>
  <si>
    <t>Daniela Albuquerque</t>
  </si>
  <si>
    <t>Ingrid Pereira</t>
  </si>
  <si>
    <t>PRÁTICAS DE GERENCIAMENTO ENXUTO EM ESCRITÓRIOS DE PROJETO DE GOIÂNIA</t>
  </si>
  <si>
    <t>Vinícius Carrião dos Santos</t>
  </si>
  <si>
    <t>Lean design management</t>
  </si>
  <si>
    <t>Gerenciamento de projetos</t>
  </si>
  <si>
    <t>Processo de projeto de edifícios</t>
  </si>
  <si>
    <t>Tatiana Gondim do Amaral</t>
  </si>
  <si>
    <t>Danilo Gonçalves Batista</t>
  </si>
  <si>
    <t>Carolina Costa</t>
  </si>
  <si>
    <t>Solange Staut</t>
  </si>
  <si>
    <t>Marina Ilha</t>
  </si>
  <si>
    <t>Systematic Literature Review</t>
  </si>
  <si>
    <t>Sistemas Prediais Hidráulicos Sanitários</t>
  </si>
  <si>
    <t>PROPOSTA DE UMA MODELAGEM DE DADOS PARA AUXILIAR NO CONTROLE INTEGRADO DA PRODUÇÃO E DA QUALIDADE</t>
  </si>
  <si>
    <t>Cibeli Leão</t>
  </si>
  <si>
    <t>Controle Integrado</t>
  </si>
  <si>
    <t>Modelagem de Dados</t>
  </si>
  <si>
    <t>Eduardo Isatto</t>
  </si>
  <si>
    <t>Carlos Formoso</t>
  </si>
  <si>
    <t>MODELAGEM PARAMÉTRICA NA CONCEPÇÃO DE ELEMENTOS CONSTRUTIVOS DE EDIFÍCIOS COMPLEXOS</t>
  </si>
  <si>
    <t>Modelagem Paramétrica</t>
  </si>
  <si>
    <t>Instituição</t>
  </si>
  <si>
    <t>UFPE</t>
  </si>
  <si>
    <t>UNICAMP</t>
  </si>
  <si>
    <t>USP</t>
  </si>
  <si>
    <t>UFJF</t>
  </si>
  <si>
    <t>UPM</t>
  </si>
  <si>
    <t>UFG</t>
  </si>
  <si>
    <t>UFRGS</t>
  </si>
  <si>
    <t>UFSC</t>
  </si>
  <si>
    <t>UFC</t>
  </si>
  <si>
    <t>UFS</t>
  </si>
  <si>
    <t>HUD (UK)</t>
  </si>
  <si>
    <t>UFSCar</t>
  </si>
  <si>
    <t>UNISINOS</t>
  </si>
  <si>
    <t>UEL</t>
  </si>
  <si>
    <t>instituições diferentes para o mesmo artigo</t>
  </si>
  <si>
    <t>sim</t>
  </si>
  <si>
    <t>UFPR</t>
  </si>
  <si>
    <t>UFF</t>
  </si>
  <si>
    <t>Estado</t>
  </si>
  <si>
    <t>SP</t>
  </si>
  <si>
    <t>PE</t>
  </si>
  <si>
    <t>MG</t>
  </si>
  <si>
    <t>RS</t>
  </si>
  <si>
    <t>PR</t>
  </si>
  <si>
    <t>CE</t>
  </si>
  <si>
    <t>RJ</t>
  </si>
  <si>
    <t>GO</t>
  </si>
  <si>
    <t>SE</t>
  </si>
  <si>
    <t>SC</t>
  </si>
  <si>
    <t>Não</t>
  </si>
  <si>
    <t>não</t>
  </si>
  <si>
    <t>Row Labels</t>
  </si>
  <si>
    <t>Grand Total</t>
  </si>
  <si>
    <t>Computer-aided design CAD</t>
  </si>
  <si>
    <t>Modificações de projeto</t>
  </si>
  <si>
    <t>Orçamentação</t>
  </si>
  <si>
    <t>Projetos industriais</t>
  </si>
  <si>
    <t>Sistema Last Planner</t>
  </si>
  <si>
    <t>coef. Nome do artigo</t>
  </si>
  <si>
    <t>coef. Autor</t>
  </si>
  <si>
    <t>Count of Termos relacionados a BIM no título2</t>
  </si>
  <si>
    <t>Count of Termos relacionados a BIM nas palavras-chave2</t>
  </si>
  <si>
    <t>Count of Termos relacionados a BIM no texto do artigo2</t>
  </si>
  <si>
    <t>Nas palavras-chave</t>
  </si>
  <si>
    <t>Pesquisa de termos relacionados a BIM</t>
  </si>
  <si>
    <t>Sim</t>
  </si>
  <si>
    <t>No título do artigo</t>
  </si>
  <si>
    <t>No corpo do texto</t>
  </si>
  <si>
    <t>Temas</t>
  </si>
  <si>
    <t>Termos relacionados a BIM no corpo do texto</t>
  </si>
  <si>
    <t>Termos relacionados a BIM no corpo do texto, em cada Tema</t>
  </si>
  <si>
    <t>Exterior</t>
  </si>
  <si>
    <t>Porcentagem</t>
  </si>
  <si>
    <t>Distibuição, por estado, dos pesquisadores que contribuíram com os artigos relacionados a BIM</t>
  </si>
  <si>
    <t>Distibuição, por Universidade, dos pesquisadores que contribuíram com os artigos relacionados a BIM</t>
  </si>
  <si>
    <t>Quantidade de contribuições em artigos relacionados a BIM, por pesquisador</t>
  </si>
  <si>
    <t>Quantidade</t>
  </si>
  <si>
    <t>Lista das palavras-chave encontradas em todos os artigos relacionados a BIM</t>
  </si>
  <si>
    <t>coef. Palavras-chave/TEMA</t>
  </si>
  <si>
    <t>coef. Palavras-chave/Artigo</t>
  </si>
  <si>
    <t>Quantidade de artigos em que a palavra-chave foi encontrada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</si>
</sst>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b/>
      <sz val="10"/>
      <name val="Arial"/>
    </font>
    <font>
      <sz val="10"/>
      <name val="Arial"/>
    </font>
    <font>
      <sz val="9"/>
      <color indexed="81"/>
      <name val="Tahoma"/>
      <charset val="1"/>
    </font>
    <font>
      <b/>
      <sz val="9"/>
      <color indexed="81"/>
      <name val="Tahoma"/>
      <charset val="1"/>
    </font>
    <font>
      <sz val="10"/>
      <color theme="1"/>
      <name val="Arial"/>
      <family val="2"/>
    </font>
    <font>
      <b/>
      <sz val="10"/>
      <color theme="1"/>
      <name val="Arial"/>
      <family val="2"/>
    </font>
    <font>
      <b/>
      <sz val="10"/>
      <color theme="0"/>
      <name val="Arial"/>
      <family val="2"/>
    </font>
    <font>
      <sz val="10"/>
      <name val="Arial"/>
      <family val="2"/>
    </font>
  </fonts>
  <fills count="5">
    <fill>
      <patternFill patternType="none"/>
    </fill>
    <fill>
      <patternFill patternType="gray125"/>
    </fill>
    <fill>
      <patternFill patternType="solid">
        <fgColor theme="0" tint="-0.14999847407452621"/>
        <bgColor theme="0" tint="-0.14999847407452621"/>
      </patternFill>
    </fill>
    <fill>
      <patternFill patternType="solid">
        <fgColor theme="4" tint="0.79998168889431442"/>
        <bgColor theme="4" tint="0.79998168889431442"/>
      </patternFill>
    </fill>
    <fill>
      <patternFill patternType="solid">
        <fgColor theme="4"/>
        <bgColor theme="4"/>
      </patternFill>
    </fill>
  </fills>
  <borders count="11">
    <border>
      <left/>
      <right/>
      <top/>
      <bottom/>
      <diagonal/>
    </border>
    <border>
      <left/>
      <right/>
      <top/>
      <bottom/>
      <diagonal/>
    </border>
    <border>
      <left style="thin">
        <color rgb="FF000000"/>
      </left>
      <right/>
      <top/>
      <bottom/>
      <diagonal/>
    </border>
    <border>
      <left/>
      <right/>
      <top/>
      <bottom style="thin">
        <color theme="1"/>
      </bottom>
      <diagonal/>
    </border>
    <border>
      <left/>
      <right/>
      <top style="thin">
        <color theme="1"/>
      </top>
      <bottom/>
      <diagonal/>
    </border>
    <border>
      <left/>
      <right/>
      <top style="thin">
        <color theme="4"/>
      </top>
      <bottom/>
      <diagonal/>
    </border>
    <border>
      <left style="thin">
        <color theme="4"/>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s>
  <cellStyleXfs count="1">
    <xf numFmtId="0" fontId="0" fillId="0" borderId="0"/>
  </cellStyleXfs>
  <cellXfs count="56">
    <xf numFmtId="0" fontId="0" fillId="0" borderId="0" xfId="0"/>
    <xf numFmtId="0" fontId="1" fillId="0" borderId="1" xfId="0" applyFont="1" applyBorder="1" applyAlignment="1">
      <alignment vertical="top" wrapText="1"/>
    </xf>
    <xf numFmtId="0" fontId="1" fillId="0" borderId="1" xfId="0" applyFont="1" applyBorder="1"/>
    <xf numFmtId="0" fontId="2" fillId="0" borderId="1" xfId="0" applyFont="1" applyBorder="1" applyAlignment="1">
      <alignment vertical="top" wrapText="1"/>
    </xf>
    <xf numFmtId="0" fontId="2" fillId="0" borderId="1" xfId="0" applyFont="1" applyBorder="1" applyAlignment="1">
      <alignment vertical="top" wrapText="1"/>
    </xf>
    <xf numFmtId="0" fontId="0" fillId="0" borderId="1" xfId="0" applyFont="1" applyBorder="1" applyAlignment="1">
      <alignment vertical="top" wrapText="1"/>
    </xf>
    <xf numFmtId="0" fontId="0" fillId="0" borderId="0" xfId="0" applyNumberFormat="1"/>
    <xf numFmtId="0" fontId="5" fillId="3" borderId="1" xfId="0" applyFont="1" applyFill="1" applyBorder="1" applyAlignment="1"/>
    <xf numFmtId="0" fontId="0" fillId="0" borderId="0" xfId="0" applyAlignment="1">
      <alignment horizontal="left"/>
    </xf>
    <xf numFmtId="0" fontId="6" fillId="0" borderId="2" xfId="0" applyFont="1" applyBorder="1" applyAlignment="1">
      <alignment horizontal="left"/>
    </xf>
    <xf numFmtId="0" fontId="5" fillId="2" borderId="1" xfId="0" applyFont="1" applyFill="1" applyBorder="1" applyAlignment="1"/>
    <xf numFmtId="0" fontId="0" fillId="0" borderId="0" xfId="0" applyAlignment="1">
      <alignment horizontal="left" indent="1"/>
    </xf>
    <xf numFmtId="10" fontId="0" fillId="0" borderId="0" xfId="0" applyNumberFormat="1"/>
    <xf numFmtId="9" fontId="0" fillId="0" borderId="0" xfId="0" applyNumberFormat="1"/>
    <xf numFmtId="0" fontId="0" fillId="0" borderId="0" xfId="0" applyAlignment="1">
      <alignment wrapText="1"/>
    </xf>
    <xf numFmtId="0" fontId="0" fillId="0" borderId="0" xfId="0" pivotButton="1" applyAlignment="1">
      <alignment wrapText="1"/>
    </xf>
    <xf numFmtId="0" fontId="0" fillId="0" borderId="0" xfId="0" applyAlignment="1">
      <alignment horizontal="left" wrapText="1"/>
    </xf>
    <xf numFmtId="0" fontId="8" fillId="0" borderId="0" xfId="0" applyFont="1" applyAlignment="1">
      <alignment vertical="top" wrapText="1"/>
    </xf>
    <xf numFmtId="0" fontId="8" fillId="0" borderId="1" xfId="0" applyFont="1" applyBorder="1" applyAlignment="1">
      <alignment vertical="top" wrapText="1"/>
    </xf>
    <xf numFmtId="0" fontId="0" fillId="0" borderId="0" xfId="0" applyNumberFormat="1" applyAlignment="1">
      <alignment wrapText="1"/>
    </xf>
    <xf numFmtId="9" fontId="0" fillId="0" borderId="0" xfId="0" applyNumberFormat="1" applyAlignment="1">
      <alignment wrapText="1"/>
    </xf>
    <xf numFmtId="0" fontId="0" fillId="0" borderId="0" xfId="0" applyAlignment="1">
      <alignment horizontal="right" wrapText="1"/>
    </xf>
    <xf numFmtId="0" fontId="5" fillId="2" borderId="0" xfId="0" applyFont="1" applyFill="1"/>
    <xf numFmtId="0" fontId="5" fillId="0" borderId="6" xfId="0" applyFont="1" applyBorder="1"/>
    <xf numFmtId="0" fontId="5" fillId="0" borderId="8" xfId="0" applyFont="1" applyBorder="1"/>
    <xf numFmtId="0" fontId="7" fillId="4" borderId="6" xfId="0" applyFont="1" applyFill="1" applyBorder="1" applyAlignment="1">
      <alignment vertical="top" wrapText="1"/>
    </xf>
    <xf numFmtId="0" fontId="7" fillId="4" borderId="5" xfId="0" applyFont="1" applyFill="1" applyBorder="1" applyAlignment="1">
      <alignment vertical="top" wrapText="1"/>
    </xf>
    <xf numFmtId="0" fontId="7" fillId="4" borderId="7" xfId="0" applyFont="1" applyFill="1" applyBorder="1" applyAlignment="1">
      <alignment vertical="top" wrapText="1"/>
    </xf>
    <xf numFmtId="9" fontId="5" fillId="0" borderId="5" xfId="0" applyNumberFormat="1" applyFont="1" applyBorder="1"/>
    <xf numFmtId="9" fontId="5" fillId="0" borderId="7" xfId="0" applyNumberFormat="1" applyFont="1" applyBorder="1"/>
    <xf numFmtId="9" fontId="5" fillId="0" borderId="9" xfId="0" applyNumberFormat="1" applyFont="1" applyBorder="1"/>
    <xf numFmtId="9" fontId="5" fillId="0" borderId="10" xfId="0" applyNumberFormat="1" applyFont="1" applyBorder="1"/>
    <xf numFmtId="0" fontId="0" fillId="0" borderId="0" xfId="0" applyAlignment="1">
      <alignment horizontal="right"/>
    </xf>
    <xf numFmtId="0" fontId="7" fillId="4" borderId="6" xfId="0" applyFont="1" applyFill="1" applyBorder="1" applyAlignment="1">
      <alignment horizontal="right"/>
    </xf>
    <xf numFmtId="0" fontId="7" fillId="4" borderId="5" xfId="0" applyFont="1" applyFill="1" applyBorder="1" applyAlignment="1">
      <alignment horizontal="right"/>
    </xf>
    <xf numFmtId="0" fontId="7" fillId="4" borderId="7" xfId="0" applyFont="1" applyFill="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9" fontId="5" fillId="0" borderId="5" xfId="0" applyNumberFormat="1" applyFont="1" applyBorder="1" applyAlignment="1">
      <alignment horizontal="right"/>
    </xf>
    <xf numFmtId="9" fontId="5" fillId="0" borderId="7" xfId="0" applyNumberFormat="1" applyFont="1" applyBorder="1" applyAlignment="1">
      <alignment horizontal="right"/>
    </xf>
    <xf numFmtId="9" fontId="5" fillId="0" borderId="9" xfId="0" applyNumberFormat="1" applyFont="1" applyBorder="1" applyAlignment="1">
      <alignment horizontal="right"/>
    </xf>
    <xf numFmtId="9" fontId="5" fillId="0" borderId="10" xfId="0" applyNumberFormat="1" applyFont="1" applyBorder="1" applyAlignment="1">
      <alignment horizontal="right"/>
    </xf>
    <xf numFmtId="0" fontId="5" fillId="0" borderId="0" xfId="0" applyFont="1"/>
    <xf numFmtId="0" fontId="5" fillId="0" borderId="3" xfId="0" applyFont="1" applyBorder="1"/>
    <xf numFmtId="2" fontId="5" fillId="0" borderId="0" xfId="0" applyNumberFormat="1" applyFont="1"/>
    <xf numFmtId="2" fontId="5" fillId="2" borderId="0" xfId="0" applyNumberFormat="1" applyFont="1" applyFill="1"/>
    <xf numFmtId="2" fontId="5" fillId="0" borderId="3" xfId="0" applyNumberFormat="1" applyFont="1" applyBorder="1"/>
    <xf numFmtId="0" fontId="0" fillId="0" borderId="0" xfId="0" pivotButton="1" applyAlignment="1">
      <alignment horizontal="left" wrapText="1"/>
    </xf>
    <xf numFmtId="0" fontId="5" fillId="2" borderId="4" xfId="0" applyFont="1" applyFill="1" applyBorder="1"/>
    <xf numFmtId="2" fontId="5" fillId="2" borderId="4" xfId="0" applyNumberFormat="1" applyFont="1" applyFill="1" applyBorder="1"/>
    <xf numFmtId="0" fontId="6" fillId="0" borderId="1" xfId="0" applyFont="1" applyBorder="1" applyAlignment="1">
      <alignment horizontal="left"/>
    </xf>
    <xf numFmtId="0" fontId="5" fillId="2" borderId="0" xfId="0" applyFont="1" applyFill="1" applyBorder="1"/>
    <xf numFmtId="0" fontId="5" fillId="0" borderId="0" xfId="0" applyFont="1" applyBorder="1"/>
    <xf numFmtId="2" fontId="5" fillId="2" borderId="0" xfId="0" applyNumberFormat="1" applyFont="1" applyFill="1" applyBorder="1"/>
    <xf numFmtId="2" fontId="5" fillId="0" borderId="0" xfId="0" applyNumberFormat="1" applyFont="1" applyBorder="1"/>
    <xf numFmtId="0" fontId="5" fillId="0" borderId="4" xfId="0" applyFont="1" applyBorder="1"/>
  </cellXfs>
  <cellStyles count="1">
    <cellStyle name="Normal" xfId="0" builtinId="0"/>
  </cellStyles>
  <dxfs count="370">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alignment wrapText="1" readingOrder="0"/>
    </dxf>
    <dxf>
      <alignment horizontal="right" readingOrder="0"/>
    </dxf>
    <dxf>
      <font>
        <b/>
        <i val="0"/>
        <strike val="0"/>
        <condense val="0"/>
        <extend val="0"/>
        <outline val="0"/>
        <shadow val="0"/>
        <u val="none"/>
        <vertAlign val="baseline"/>
        <sz val="10"/>
        <color theme="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2" formatCode="0.00"/>
      <fill>
        <patternFill patternType="solid">
          <fgColor theme="0" tint="-0.14999847407452621"/>
          <bgColor theme="0" tint="-0.14999847407452621"/>
        </patternFill>
      </fill>
      <border diagonalUp="0" diagonalDown="0">
        <left/>
        <right/>
        <top style="thin">
          <color theme="1"/>
        </top>
        <bottom/>
        <vertical/>
        <horizontal/>
      </border>
    </dxf>
    <dxf>
      <font>
        <b val="0"/>
        <i val="0"/>
        <strike val="0"/>
        <condense val="0"/>
        <extend val="0"/>
        <outline val="0"/>
        <shadow val="0"/>
        <u val="none"/>
        <vertAlign val="baseline"/>
        <sz val="10"/>
        <color theme="1"/>
        <name val="Arial"/>
        <scheme val="none"/>
      </font>
      <numFmt numFmtId="2" formatCode="0.00"/>
      <fill>
        <patternFill patternType="solid">
          <fgColor theme="0" tint="-0.14999847407452621"/>
          <bgColor theme="0" tint="-0.14999847407452621"/>
        </patternFill>
      </fill>
      <border diagonalUp="0" diagonalDown="0">
        <left/>
        <right/>
        <top style="thin">
          <color theme="1"/>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2" formatCode="0.0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2" formatCode="0.0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border outline="0">
        <top style="thin">
          <color rgb="FF000000"/>
        </top>
      </border>
    </dxf>
    <dxf>
      <alignment horizontal="right" readingOrder="0"/>
    </dxf>
    <dxf>
      <alignment wrapText="1" readingOrder="0"/>
    </dxf>
    <dxf>
      <numFmt numFmtId="165" formatCode="0.0%"/>
    </dxf>
    <dxf>
      <numFmt numFmtId="13" formatCode="0%"/>
    </dxf>
    <dxf>
      <alignment wrapText="1" readingOrder="0"/>
    </dxf>
    <dxf>
      <alignment horizontal="right" readingOrder="0"/>
    </dxf>
    <dxf>
      <alignment vertical="bottom" readingOrder="0"/>
    </dxf>
    <dxf>
      <alignment vertical="bottom" readingOrder="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alignment wrapText="1" readingOrder="0"/>
    </dxf>
    <dxf>
      <alignment horizontal="right" readingOrder="0"/>
    </dxf>
    <dxf>
      <alignment vertical="bottom" readingOrder="0"/>
    </dxf>
    <dxf>
      <alignment vertical="bottom" readingOrder="0"/>
    </dxf>
    <dxf>
      <alignment horizontal="left" readingOrder="0"/>
    </dxf>
    <dxf>
      <alignment wrapText="1" readingOrder="0"/>
    </dxf>
    <dxf>
      <alignment horizontal="right"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numFmt numFmtId="14" formatCode="0.00%"/>
    </dxf>
    <dxf>
      <numFmt numFmtId="13" formatCode="0%"/>
    </dxf>
    <dxf>
      <numFmt numFmtId="13" formatCode="0%"/>
    </dxf>
    <dxf>
      <numFmt numFmtId="14" formatCode="0.0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pt-BR"/>
              <a:t>Porcentagem</a:t>
            </a:r>
            <a:r>
              <a:rPr lang="pt-BR" baseline="0"/>
              <a:t> de artigos onde há ocorrência de termos relacionados a BIM</a:t>
            </a:r>
            <a:endParaRPr lang="pt-BR"/>
          </a:p>
        </c:rich>
      </c:tx>
      <c:layout/>
      <c:overlay val="0"/>
    </c:title>
    <c:autoTitleDeleted val="0"/>
    <c:plotArea>
      <c:layout>
        <c:manualLayout>
          <c:layoutTarget val="inner"/>
          <c:xMode val="edge"/>
          <c:yMode val="edge"/>
          <c:x val="0.10574192232164328"/>
          <c:y val="0.13200799579854974"/>
          <c:w val="0.86977282877011486"/>
          <c:h val="0.68508918602899105"/>
        </c:manualLayout>
      </c:layout>
      <c:barChart>
        <c:barDir val="col"/>
        <c:grouping val="clustered"/>
        <c:varyColors val="0"/>
        <c:ser>
          <c:idx val="0"/>
          <c:order val="0"/>
          <c:tx>
            <c:strRef>
              <c:f>'Para o Blog'!$C$2</c:f>
              <c:strCache>
                <c:ptCount val="1"/>
                <c:pt idx="0">
                  <c:v>Sim</c:v>
                </c:pt>
              </c:strCache>
            </c:strRef>
          </c:tx>
          <c:invertIfNegative val="0"/>
          <c:cat>
            <c:strRef>
              <c:f>'Para o Blog'!$D$1:$F$1</c:f>
              <c:strCache>
                <c:ptCount val="3"/>
                <c:pt idx="0">
                  <c:v>No título do artigo</c:v>
                </c:pt>
                <c:pt idx="1">
                  <c:v>Nas palavras-chave</c:v>
                </c:pt>
                <c:pt idx="2">
                  <c:v>No corpo do texto</c:v>
                </c:pt>
              </c:strCache>
            </c:strRef>
          </c:cat>
          <c:val>
            <c:numRef>
              <c:f>'Para o Blog'!$D$2:$F$2</c:f>
              <c:numCache>
                <c:formatCode>0%</c:formatCode>
                <c:ptCount val="3"/>
                <c:pt idx="0">
                  <c:v>0.04</c:v>
                </c:pt>
                <c:pt idx="1">
                  <c:v>0.04</c:v>
                </c:pt>
                <c:pt idx="2">
                  <c:v>0.06</c:v>
                </c:pt>
              </c:numCache>
            </c:numRef>
          </c:val>
        </c:ser>
        <c:ser>
          <c:idx val="1"/>
          <c:order val="1"/>
          <c:tx>
            <c:strRef>
              <c:f>'Para o Blog'!$C$3</c:f>
              <c:strCache>
                <c:ptCount val="1"/>
                <c:pt idx="0">
                  <c:v>Não</c:v>
                </c:pt>
              </c:strCache>
            </c:strRef>
          </c:tx>
          <c:invertIfNegative val="0"/>
          <c:cat>
            <c:strRef>
              <c:f>'Para o Blog'!$D$1:$F$1</c:f>
              <c:strCache>
                <c:ptCount val="3"/>
                <c:pt idx="0">
                  <c:v>No título do artigo</c:v>
                </c:pt>
                <c:pt idx="1">
                  <c:v>Nas palavras-chave</c:v>
                </c:pt>
                <c:pt idx="2">
                  <c:v>No corpo do texto</c:v>
                </c:pt>
              </c:strCache>
            </c:strRef>
          </c:cat>
          <c:val>
            <c:numRef>
              <c:f>'Para o Blog'!$D$3:$F$3</c:f>
              <c:numCache>
                <c:formatCode>0%</c:formatCode>
                <c:ptCount val="3"/>
                <c:pt idx="0">
                  <c:v>0.96</c:v>
                </c:pt>
                <c:pt idx="1">
                  <c:v>0.96</c:v>
                </c:pt>
                <c:pt idx="2">
                  <c:v>0.94</c:v>
                </c:pt>
              </c:numCache>
            </c:numRef>
          </c:val>
        </c:ser>
        <c:dLbls>
          <c:showLegendKey val="0"/>
          <c:showVal val="0"/>
          <c:showCatName val="0"/>
          <c:showSerName val="0"/>
          <c:showPercent val="0"/>
          <c:showBubbleSize val="0"/>
        </c:dLbls>
        <c:gapWidth val="150"/>
        <c:axId val="59148288"/>
        <c:axId val="113149056"/>
      </c:barChart>
      <c:catAx>
        <c:axId val="59148288"/>
        <c:scaling>
          <c:orientation val="minMax"/>
        </c:scaling>
        <c:delete val="0"/>
        <c:axPos val="b"/>
        <c:majorTickMark val="none"/>
        <c:minorTickMark val="none"/>
        <c:tickLblPos val="nextTo"/>
        <c:crossAx val="113149056"/>
        <c:crosses val="autoZero"/>
        <c:auto val="1"/>
        <c:lblAlgn val="ctr"/>
        <c:lblOffset val="100"/>
        <c:noMultiLvlLbl val="0"/>
      </c:catAx>
      <c:valAx>
        <c:axId val="113149056"/>
        <c:scaling>
          <c:orientation val="minMax"/>
        </c:scaling>
        <c:delete val="0"/>
        <c:axPos val="l"/>
        <c:majorGridlines/>
        <c:numFmt formatCode="0%" sourceLinked="1"/>
        <c:majorTickMark val="none"/>
        <c:minorTickMark val="none"/>
        <c:tickLblPos val="nextTo"/>
        <c:crossAx val="59148288"/>
        <c:crosses val="autoZero"/>
        <c:crossBetween val="between"/>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[Tabela Artigos ENTAC 2014.xlsx]Dinâmicas com base na Tabela 1!PivotTable18</c:name>
    <c:fmtId val="1"/>
  </c:pivotSource>
  <c:chart>
    <c:title>
      <c:tx>
        <c:rich>
          <a:bodyPr/>
          <a:lstStyle/>
          <a:p>
            <a:pPr>
              <a:defRPr/>
            </a:pPr>
            <a:r>
              <a:rPr lang="pt-BR" sz="1800" b="1" i="0" u="none" strike="noStrike" baseline="0">
                <a:effectLst/>
              </a:rPr>
              <a:t>Distribuição, por TEMA, dos artigos onde há ocorrência de termos relacionados a BIM</a:t>
            </a:r>
            <a:endParaRPr lang="en-US"/>
          </a:p>
        </c:rich>
      </c:tx>
      <c:layout>
        <c:manualLayout>
          <c:xMode val="edge"/>
          <c:yMode val="edge"/>
          <c:x val="0.14155896461218209"/>
          <c:y val="0.10263818833907909"/>
        </c:manualLayout>
      </c:layout>
      <c:overlay val="0"/>
    </c:title>
    <c:autoTitleDeleted val="0"/>
    <c:pivotFmts>
      <c:pivotFmt>
        <c:idx val="0"/>
        <c:marker>
          <c:symbol val="none"/>
        </c:marker>
        <c:dLbl>
          <c:idx val="0"/>
          <c:spPr/>
          <c:txPr>
            <a:bodyPr/>
            <a:lstStyle/>
            <a:p>
              <a:pPr>
                <a:defRPr/>
              </a:pPr>
              <a:endParaRPr lang="pt-BR"/>
            </a:p>
          </c:txPr>
          <c:showLegendKey val="0"/>
          <c:showVal val="0"/>
          <c:showCatName val="1"/>
          <c:showSerName val="0"/>
          <c:showPercent val="1"/>
          <c:showBubbleSize val="0"/>
        </c:dLbl>
      </c:pivotFmt>
      <c:pivotFmt>
        <c:idx val="1"/>
        <c:dLbl>
          <c:idx val="0"/>
          <c:layout>
            <c:manualLayout>
              <c:x val="0.45025081455335325"/>
              <c:y val="0.62827704682980157"/>
            </c:manualLayout>
          </c:layout>
          <c:showLegendKey val="0"/>
          <c:showVal val="0"/>
          <c:showCatName val="1"/>
          <c:showSerName val="0"/>
          <c:showPercent val="1"/>
          <c:showBubbleSize val="0"/>
        </c:dLbl>
      </c:pivotFmt>
      <c:pivotFmt>
        <c:idx val="2"/>
        <c:dLbl>
          <c:idx val="0"/>
          <c:layout>
            <c:manualLayout>
              <c:x val="0.44767886234048332"/>
              <c:y val="0.39477472282577436"/>
            </c:manualLayout>
          </c:layout>
          <c:showLegendKey val="0"/>
          <c:showVal val="0"/>
          <c:showCatName val="1"/>
          <c:showSerName val="0"/>
          <c:showPercent val="1"/>
          <c:showBubbleSize val="0"/>
        </c:dLbl>
      </c:pivotFmt>
      <c:pivotFmt>
        <c:idx val="3"/>
        <c:dLbl>
          <c:idx val="0"/>
          <c:layout>
            <c:manualLayout>
              <c:x val="0.44935288261381118"/>
              <c:y val="0.27085401457535713"/>
            </c:manualLayout>
          </c:layout>
          <c:showLegendKey val="0"/>
          <c:showVal val="0"/>
          <c:showCatName val="1"/>
          <c:showSerName val="0"/>
          <c:showPercent val="1"/>
          <c:showBubbleSize val="0"/>
        </c:dLbl>
      </c:pivotFmt>
      <c:pivotFmt>
        <c:idx val="4"/>
        <c:dLbl>
          <c:idx val="0"/>
          <c:layout>
            <c:manualLayout>
              <c:x val="0.44935288261381118"/>
              <c:y val="2.9957613526123365E-2"/>
            </c:manualLayout>
          </c:layout>
          <c:showLegendKey val="0"/>
          <c:showVal val="0"/>
          <c:showCatName val="1"/>
          <c:showSerName val="0"/>
          <c:showPercent val="1"/>
          <c:showBubbleSize val="0"/>
        </c:dLbl>
      </c:pivotFmt>
      <c:pivotFmt>
        <c:idx val="5"/>
        <c:dLbl>
          <c:idx val="0"/>
          <c:layout>
            <c:manualLayout>
              <c:x val="0.44971196488369997"/>
              <c:y val="0.15096603823922686"/>
            </c:manualLayout>
          </c:layout>
          <c:showLegendKey val="0"/>
          <c:showVal val="0"/>
          <c:showCatName val="1"/>
          <c:showSerName val="0"/>
          <c:showPercent val="1"/>
          <c:showBubbleSize val="0"/>
        </c:dLbl>
      </c:pivotFmt>
      <c:pivotFmt>
        <c:idx val="6"/>
        <c:dLbl>
          <c:idx val="0"/>
          <c:layout>
            <c:manualLayout>
              <c:x val="0.4477363336048511"/>
              <c:y val="0.7554479376162575"/>
            </c:manualLayout>
          </c:layout>
          <c:tx>
            <c:rich>
              <a:bodyPr/>
              <a:lstStyle/>
              <a:p>
                <a:r>
                  <a:rPr lang="en-US"/>
                  <a:t>Tecnologia de sistemas e</a:t>
                </a:r>
                <a:r>
                  <a:rPr lang="en-US" baseline="0"/>
                  <a:t> </a:t>
                </a:r>
                <a:r>
                  <a:rPr lang="en-US"/>
                  <a:t>processos construtivos
0%</a:t>
                </a:r>
              </a:p>
            </c:rich>
          </c:tx>
          <c:showLegendKey val="0"/>
          <c:showVal val="0"/>
          <c:showCatName val="1"/>
          <c:showSerName val="0"/>
          <c:showPercent val="1"/>
          <c:showBubbleSize val="0"/>
        </c:dLbl>
      </c:pivotFmt>
      <c:pivotFmt>
        <c:idx val="7"/>
        <c:dLbl>
          <c:idx val="0"/>
          <c:layout>
            <c:manualLayout>
              <c:x val="0.44653633813014754"/>
              <c:y val="0.51495489798273419"/>
            </c:manualLayout>
          </c:layout>
          <c:showLegendKey val="0"/>
          <c:showVal val="0"/>
          <c:showCatName val="1"/>
          <c:showSerName val="0"/>
          <c:showPercent val="1"/>
          <c:showBubbleSize val="0"/>
        </c:dLbl>
      </c:pivotFmt>
      <c:pivotFmt>
        <c:idx val="8"/>
        <c:dLbl>
          <c:idx val="0"/>
          <c:layout>
            <c:manualLayout>
              <c:x val="9.6240949407186166E-2"/>
              <c:y val="1.447883975894303E-2"/>
            </c:manualLayout>
          </c:layout>
          <c:showLegendKey val="0"/>
          <c:showVal val="0"/>
          <c:showCatName val="1"/>
          <c:showSerName val="0"/>
          <c:showPercent val="1"/>
          <c:showBubbleSize val="0"/>
        </c:dLbl>
      </c:pivotFmt>
      <c:pivotFmt>
        <c:idx val="9"/>
        <c:marker>
          <c:symbol val="none"/>
        </c:marker>
        <c:dLbl>
          <c:idx val="0"/>
          <c:layout/>
          <c:spPr/>
          <c:txPr>
            <a:bodyPr/>
            <a:lstStyle/>
            <a:p>
              <a:pPr>
                <a:defRPr/>
              </a:pPr>
              <a:endParaRPr lang="pt-BR"/>
            </a:p>
          </c:txPr>
          <c:showLegendKey val="0"/>
          <c:showVal val="0"/>
          <c:showCatName val="1"/>
          <c:showSerName val="0"/>
          <c:showPercent val="1"/>
          <c:showBubbleSize val="0"/>
        </c:dLbl>
      </c:pivotFmt>
      <c:pivotFmt>
        <c:idx val="10"/>
        <c:dLbl>
          <c:idx val="0"/>
          <c:layout>
            <c:manualLayout>
              <c:x val="7.1463506086129475E-2"/>
              <c:y val="3.4646557647333667E-2"/>
            </c:manualLayout>
          </c:layout>
          <c:showLegendKey val="0"/>
          <c:showVal val="0"/>
          <c:showCatName val="1"/>
          <c:showSerName val="0"/>
          <c:showPercent val="1"/>
          <c:showBubbleSize val="0"/>
        </c:dLbl>
      </c:pivotFmt>
      <c:pivotFmt>
        <c:idx val="11"/>
        <c:dLbl>
          <c:idx val="0"/>
          <c:layout>
            <c:manualLayout>
              <c:x val="0.4477363336048511"/>
              <c:y val="0.7554479376162575"/>
            </c:manualLayout>
          </c:layout>
          <c:tx>
            <c:rich>
              <a:bodyPr/>
              <a:lstStyle/>
              <a:p>
                <a:r>
                  <a:rPr lang="en-US"/>
                  <a:t>Tecnologia de sistemas e</a:t>
                </a:r>
                <a:r>
                  <a:rPr lang="en-US" baseline="0"/>
                  <a:t> </a:t>
                </a:r>
                <a:r>
                  <a:rPr lang="en-US"/>
                  <a:t>processos construtivos
0%</a:t>
                </a:r>
              </a:p>
            </c:rich>
          </c:tx>
          <c:showLegendKey val="0"/>
          <c:showVal val="0"/>
          <c:showCatName val="1"/>
          <c:showSerName val="0"/>
          <c:showPercent val="1"/>
          <c:showBubbleSize val="0"/>
        </c:dLbl>
      </c:pivotFmt>
      <c:pivotFmt>
        <c:idx val="12"/>
        <c:dLbl>
          <c:idx val="0"/>
          <c:layout>
            <c:manualLayout>
              <c:x val="0.45025081455335325"/>
              <c:y val="0.62827704682980157"/>
            </c:manualLayout>
          </c:layout>
          <c:showLegendKey val="0"/>
          <c:showVal val="0"/>
          <c:showCatName val="1"/>
          <c:showSerName val="0"/>
          <c:showPercent val="1"/>
          <c:showBubbleSize val="0"/>
        </c:dLbl>
      </c:pivotFmt>
      <c:pivotFmt>
        <c:idx val="13"/>
        <c:dLbl>
          <c:idx val="0"/>
          <c:layout>
            <c:manualLayout>
              <c:x val="0.44935288261381118"/>
              <c:y val="2.9957613526123365E-2"/>
            </c:manualLayout>
          </c:layout>
          <c:showLegendKey val="0"/>
          <c:showVal val="0"/>
          <c:showCatName val="1"/>
          <c:showSerName val="0"/>
          <c:showPercent val="1"/>
          <c:showBubbleSize val="0"/>
        </c:dLbl>
      </c:pivotFmt>
      <c:pivotFmt>
        <c:idx val="14"/>
        <c:dLbl>
          <c:idx val="0"/>
          <c:layout>
            <c:manualLayout>
              <c:x val="0.44653633813014754"/>
              <c:y val="0.51495489798273419"/>
            </c:manualLayout>
          </c:layout>
          <c:showLegendKey val="0"/>
          <c:showVal val="0"/>
          <c:showCatName val="1"/>
          <c:showSerName val="0"/>
          <c:showPercent val="1"/>
          <c:showBubbleSize val="0"/>
        </c:dLbl>
      </c:pivotFmt>
      <c:pivotFmt>
        <c:idx val="15"/>
        <c:dLbl>
          <c:idx val="0"/>
          <c:layout>
            <c:manualLayout>
              <c:x val="0.44971196488369997"/>
              <c:y val="0.15096603823922686"/>
            </c:manualLayout>
          </c:layout>
          <c:showLegendKey val="0"/>
          <c:showVal val="0"/>
          <c:showCatName val="1"/>
          <c:showSerName val="0"/>
          <c:showPercent val="1"/>
          <c:showBubbleSize val="0"/>
        </c:dLbl>
      </c:pivotFmt>
      <c:pivotFmt>
        <c:idx val="16"/>
        <c:dLbl>
          <c:idx val="0"/>
          <c:layout>
            <c:manualLayout>
              <c:x val="0.44935288261381118"/>
              <c:y val="0.27085401457535713"/>
            </c:manualLayout>
          </c:layout>
          <c:showLegendKey val="0"/>
          <c:showVal val="0"/>
          <c:showCatName val="1"/>
          <c:showSerName val="0"/>
          <c:showPercent val="1"/>
          <c:showBubbleSize val="0"/>
        </c:dLbl>
      </c:pivotFmt>
      <c:pivotFmt>
        <c:idx val="17"/>
        <c:dLbl>
          <c:idx val="0"/>
          <c:layout>
            <c:manualLayout>
              <c:x val="0.44767886234048332"/>
              <c:y val="0.39477472282577436"/>
            </c:manualLayout>
          </c:layout>
          <c:showLegendKey val="0"/>
          <c:showVal val="0"/>
          <c:showCatName val="1"/>
          <c:showSerName val="0"/>
          <c:showPercent val="1"/>
          <c:showBubbleSize val="0"/>
        </c:dLbl>
      </c:pivotFmt>
    </c:pivotFmts>
    <c:view3D>
      <c:rotX val="30"/>
      <c:rotY val="0"/>
      <c:rAngAx val="0"/>
      <c:perspective val="30"/>
    </c:view3D>
    <c:floor>
      <c:thickness val="0"/>
    </c:floor>
    <c:sideWall>
      <c:thickness val="0"/>
    </c:sideWall>
    <c:backWall>
      <c:thickness val="0"/>
    </c:backWall>
    <c:plotArea>
      <c:layout>
        <c:manualLayout>
          <c:layoutTarget val="inner"/>
          <c:xMode val="edge"/>
          <c:yMode val="edge"/>
          <c:x val="7.830459770114942E-2"/>
          <c:y val="0.23533068401697152"/>
          <c:w val="0.62643678160919536"/>
          <c:h val="0.50812651503147666"/>
        </c:manualLayout>
      </c:layout>
      <c:pie3DChart>
        <c:varyColors val="1"/>
        <c:ser>
          <c:idx val="0"/>
          <c:order val="0"/>
          <c:tx>
            <c:strRef>
              <c:f>'Dinâmicas com base na Tabela 1'!$B$59</c:f>
              <c:strCache>
                <c:ptCount val="1"/>
                <c:pt idx="0">
                  <c:v>Total</c:v>
                </c:pt>
              </c:strCache>
            </c:strRef>
          </c:tx>
          <c:explosion val="20"/>
          <c:dPt>
            <c:idx val="0"/>
            <c:bubble3D val="0"/>
            <c:explosion val="0"/>
          </c:dPt>
          <c:dPt>
            <c:idx val="1"/>
            <c:bubble3D val="0"/>
            <c:explosion val="12"/>
          </c:dPt>
          <c:dPt>
            <c:idx val="2"/>
            <c:bubble3D val="0"/>
            <c:explosion val="10"/>
          </c:dPt>
          <c:dLbls>
            <c:dLbl>
              <c:idx val="3"/>
              <c:layout>
                <c:manualLayout>
                  <c:x val="7.1463506086129475E-2"/>
                  <c:y val="3.4646557647333667E-2"/>
                </c:manualLayout>
              </c:layout>
              <c:showLegendKey val="0"/>
              <c:showVal val="0"/>
              <c:showCatName val="1"/>
              <c:showSerName val="0"/>
              <c:showPercent val="1"/>
              <c:showBubbleSize val="0"/>
            </c:dLbl>
            <c:dLbl>
              <c:idx val="4"/>
              <c:layout>
                <c:manualLayout>
                  <c:x val="0.4477363336048511"/>
                  <c:y val="0.7554479376162575"/>
                </c:manualLayout>
              </c:layout>
              <c:tx>
                <c:rich>
                  <a:bodyPr/>
                  <a:lstStyle/>
                  <a:p>
                    <a:r>
                      <a:rPr lang="en-US"/>
                      <a:t>Tecnologia de sistemas e</a:t>
                    </a:r>
                    <a:r>
                      <a:rPr lang="en-US" baseline="0"/>
                      <a:t> </a:t>
                    </a:r>
                    <a:r>
                      <a:rPr lang="en-US"/>
                      <a:t>processos construtivos
0%</a:t>
                    </a:r>
                  </a:p>
                </c:rich>
              </c:tx>
              <c:showLegendKey val="0"/>
              <c:showVal val="0"/>
              <c:showCatName val="1"/>
              <c:showSerName val="0"/>
              <c:showPercent val="1"/>
              <c:showBubbleSize val="0"/>
            </c:dLbl>
            <c:dLbl>
              <c:idx val="5"/>
              <c:layout>
                <c:manualLayout>
                  <c:x val="0.45025081455335325"/>
                  <c:y val="0.62827704682980157"/>
                </c:manualLayout>
              </c:layout>
              <c:showLegendKey val="0"/>
              <c:showVal val="0"/>
              <c:showCatName val="1"/>
              <c:showSerName val="0"/>
              <c:showPercent val="1"/>
              <c:showBubbleSize val="0"/>
            </c:dLbl>
            <c:dLbl>
              <c:idx val="6"/>
              <c:layout>
                <c:manualLayout>
                  <c:x val="0.44935288261381118"/>
                  <c:y val="2.9957613526123365E-2"/>
                </c:manualLayout>
              </c:layout>
              <c:showLegendKey val="0"/>
              <c:showVal val="0"/>
              <c:showCatName val="1"/>
              <c:showSerName val="0"/>
              <c:showPercent val="1"/>
              <c:showBubbleSize val="0"/>
            </c:dLbl>
            <c:dLbl>
              <c:idx val="7"/>
              <c:layout>
                <c:manualLayout>
                  <c:x val="0.44653633813014754"/>
                  <c:y val="0.51495489798273419"/>
                </c:manualLayout>
              </c:layout>
              <c:showLegendKey val="0"/>
              <c:showVal val="0"/>
              <c:showCatName val="1"/>
              <c:showSerName val="0"/>
              <c:showPercent val="1"/>
              <c:showBubbleSize val="0"/>
            </c:dLbl>
            <c:dLbl>
              <c:idx val="8"/>
              <c:layout>
                <c:manualLayout>
                  <c:x val="0.44971196488369997"/>
                  <c:y val="0.15096603823922686"/>
                </c:manualLayout>
              </c:layout>
              <c:showLegendKey val="0"/>
              <c:showVal val="0"/>
              <c:showCatName val="1"/>
              <c:showSerName val="0"/>
              <c:showPercent val="1"/>
              <c:showBubbleSize val="0"/>
            </c:dLbl>
            <c:dLbl>
              <c:idx val="9"/>
              <c:layout>
                <c:manualLayout>
                  <c:x val="0.44935288261381118"/>
                  <c:y val="0.27085401457535713"/>
                </c:manualLayout>
              </c:layout>
              <c:showLegendKey val="0"/>
              <c:showVal val="0"/>
              <c:showCatName val="1"/>
              <c:showSerName val="0"/>
              <c:showPercent val="1"/>
              <c:showBubbleSize val="0"/>
            </c:dLbl>
            <c:dLbl>
              <c:idx val="10"/>
              <c:layout>
                <c:manualLayout>
                  <c:x val="0.44767886234048332"/>
                  <c:y val="0.39477472282577436"/>
                </c:manualLayout>
              </c:layout>
              <c:showLegendKey val="0"/>
              <c:showVal val="0"/>
              <c:showCatName val="1"/>
              <c:showSerName val="0"/>
              <c:showPercent val="1"/>
              <c:showBubbleSize val="0"/>
            </c:dLbl>
            <c:spPr/>
            <c:txPr>
              <a:bodyPr/>
              <a:lstStyle/>
              <a:p>
                <a:pPr>
                  <a:defRPr/>
                </a:pPr>
                <a:endParaRPr lang="pt-BR"/>
              </a:p>
            </c:txPr>
            <c:showLegendKey val="0"/>
            <c:showVal val="0"/>
            <c:showCatName val="1"/>
            <c:showSerName val="0"/>
            <c:showPercent val="1"/>
            <c:showBubbleSize val="0"/>
            <c:showLeaderLines val="0"/>
          </c:dLbls>
          <c:cat>
            <c:strRef>
              <c:f>'Dinâmicas com base na Tabela 1'!$A$60:$A$70</c:f>
              <c:strCache>
                <c:ptCount val="11"/>
                <c:pt idx="0">
                  <c:v>Tecnologia da informação e comunicação</c:v>
                </c:pt>
                <c:pt idx="1">
                  <c:v>Qualidade do projeto, desempenho e avaliação pós-ocupação das edificações</c:v>
                </c:pt>
                <c:pt idx="2">
                  <c:v>Gestão e economia da construção</c:v>
                </c:pt>
                <c:pt idx="3">
                  <c:v>Tecnologia de sistemas prediais</c:v>
                </c:pt>
                <c:pt idx="4">
                  <c:v>Tecnologia de sistemas e processos construtivos</c:v>
                </c:pt>
                <c:pt idx="5">
                  <c:v>Desempenho dos materiais e durabilidade das construções</c:v>
                </c:pt>
                <c:pt idx="6">
                  <c:v>Engenharia urbana e política habitacional</c:v>
                </c:pt>
                <c:pt idx="7">
                  <c:v>Tecnologia dos materiais de construção</c:v>
                </c:pt>
                <c:pt idx="8">
                  <c:v>Conforto ambiental e eficiência energética</c:v>
                </c:pt>
                <c:pt idx="9">
                  <c:v>Reaproveitamento de resíduos na construção</c:v>
                </c:pt>
                <c:pt idx="10">
                  <c:v>Sustentabilidade urbana, rural e em edificações</c:v>
                </c:pt>
              </c:strCache>
            </c:strRef>
          </c:cat>
          <c:val>
            <c:numRef>
              <c:f>'Dinâmicas com base na Tabela 1'!$B$60:$B$70</c:f>
              <c:numCache>
                <c:formatCode>0%</c:formatCode>
                <c:ptCount val="11"/>
                <c:pt idx="0">
                  <c:v>0.5</c:v>
                </c:pt>
                <c:pt idx="1">
                  <c:v>0.27272727272727271</c:v>
                </c:pt>
                <c:pt idx="2">
                  <c:v>0.18181818181818182</c:v>
                </c:pt>
                <c:pt idx="3">
                  <c:v>4.5454545454545456E-2</c:v>
                </c:pt>
                <c:pt idx="4">
                  <c:v>0</c:v>
                </c:pt>
                <c:pt idx="5">
                  <c:v>0</c:v>
                </c:pt>
                <c:pt idx="6">
                  <c:v>0</c:v>
                </c:pt>
                <c:pt idx="7">
                  <c:v>0</c:v>
                </c:pt>
                <c:pt idx="8">
                  <c:v>0</c:v>
                </c:pt>
                <c:pt idx="9">
                  <c:v>0</c:v>
                </c:pt>
                <c:pt idx="10">
                  <c:v>0</c:v>
                </c:pt>
              </c:numCache>
            </c:numRef>
          </c:val>
        </c:ser>
        <c:dLbls>
          <c:showLegendKey val="0"/>
          <c:showVal val="0"/>
          <c:showCatName val="1"/>
          <c:showSerName val="0"/>
          <c:showPercent val="1"/>
          <c:showBubbleSize val="0"/>
          <c:showLeaderLines val="0"/>
        </c:dLbls>
      </c:pie3DChart>
    </c:plotArea>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pt-BR" sz="1800" b="1" i="0" baseline="0">
                <a:effectLst/>
              </a:rPr>
              <a:t>Artigos onde há ocorrência de termos relacionados a BIM, em cada TEMA</a:t>
            </a:r>
            <a:endParaRPr lang="pt-BR">
              <a:effectLst/>
            </a:endParaRPr>
          </a:p>
        </c:rich>
      </c:tx>
      <c:layout/>
      <c:overlay val="0"/>
    </c:title>
    <c:autoTitleDeleted val="0"/>
    <c:plotArea>
      <c:layout/>
      <c:barChart>
        <c:barDir val="col"/>
        <c:grouping val="clustered"/>
        <c:varyColors val="0"/>
        <c:ser>
          <c:idx val="0"/>
          <c:order val="0"/>
          <c:tx>
            <c:strRef>
              <c:f>'Para o Blog'!$D$69</c:f>
              <c:strCache>
                <c:ptCount val="1"/>
                <c:pt idx="0">
                  <c:v>Sim</c:v>
                </c:pt>
              </c:strCache>
            </c:strRef>
          </c:tx>
          <c:invertIfNegative val="0"/>
          <c:cat>
            <c:strRef>
              <c:f>'Para o Blog'!$C$70:$C$73</c:f>
              <c:strCache>
                <c:ptCount val="4"/>
                <c:pt idx="0">
                  <c:v>Tecnologia da informação e comunicação</c:v>
                </c:pt>
                <c:pt idx="1">
                  <c:v>Qualidade do projeto, desempenho e avaliação pós-ocupação das edificações</c:v>
                </c:pt>
                <c:pt idx="2">
                  <c:v>Gestão e economia da construção</c:v>
                </c:pt>
                <c:pt idx="3">
                  <c:v>Tecnologia de sistemas prediais</c:v>
                </c:pt>
              </c:strCache>
            </c:strRef>
          </c:cat>
          <c:val>
            <c:numRef>
              <c:f>'Para o Blog'!$D$70:$D$73</c:f>
              <c:numCache>
                <c:formatCode>0%</c:formatCode>
                <c:ptCount val="4"/>
                <c:pt idx="0">
                  <c:v>0.61</c:v>
                </c:pt>
                <c:pt idx="1">
                  <c:v>0.1</c:v>
                </c:pt>
                <c:pt idx="2">
                  <c:v>0.09</c:v>
                </c:pt>
                <c:pt idx="3">
                  <c:v>0.1</c:v>
                </c:pt>
              </c:numCache>
            </c:numRef>
          </c:val>
        </c:ser>
        <c:ser>
          <c:idx val="1"/>
          <c:order val="1"/>
          <c:tx>
            <c:strRef>
              <c:f>'Para o Blog'!$E$69</c:f>
              <c:strCache>
                <c:ptCount val="1"/>
                <c:pt idx="0">
                  <c:v>Não</c:v>
                </c:pt>
              </c:strCache>
            </c:strRef>
          </c:tx>
          <c:invertIfNegative val="0"/>
          <c:cat>
            <c:strRef>
              <c:f>'Para o Blog'!$C$70:$C$73</c:f>
              <c:strCache>
                <c:ptCount val="4"/>
                <c:pt idx="0">
                  <c:v>Tecnologia da informação e comunicação</c:v>
                </c:pt>
                <c:pt idx="1">
                  <c:v>Qualidade do projeto, desempenho e avaliação pós-ocupação das edificações</c:v>
                </c:pt>
                <c:pt idx="2">
                  <c:v>Gestão e economia da construção</c:v>
                </c:pt>
                <c:pt idx="3">
                  <c:v>Tecnologia de sistemas prediais</c:v>
                </c:pt>
              </c:strCache>
            </c:strRef>
          </c:cat>
          <c:val>
            <c:numRef>
              <c:f>'Para o Blog'!$E$70:$E$73</c:f>
              <c:numCache>
                <c:formatCode>0%</c:formatCode>
                <c:ptCount val="4"/>
                <c:pt idx="0">
                  <c:v>0.39</c:v>
                </c:pt>
                <c:pt idx="1">
                  <c:v>0.9</c:v>
                </c:pt>
                <c:pt idx="2">
                  <c:v>0.91</c:v>
                </c:pt>
                <c:pt idx="3">
                  <c:v>0.9</c:v>
                </c:pt>
              </c:numCache>
            </c:numRef>
          </c:val>
        </c:ser>
        <c:dLbls>
          <c:showLegendKey val="0"/>
          <c:showVal val="0"/>
          <c:showCatName val="0"/>
          <c:showSerName val="0"/>
          <c:showPercent val="0"/>
          <c:showBubbleSize val="0"/>
        </c:dLbls>
        <c:gapWidth val="150"/>
        <c:axId val="59149312"/>
        <c:axId val="140879552"/>
      </c:barChart>
      <c:catAx>
        <c:axId val="59149312"/>
        <c:scaling>
          <c:orientation val="minMax"/>
        </c:scaling>
        <c:delete val="0"/>
        <c:axPos val="b"/>
        <c:majorTickMark val="none"/>
        <c:minorTickMark val="none"/>
        <c:tickLblPos val="nextTo"/>
        <c:crossAx val="140879552"/>
        <c:crosses val="autoZero"/>
        <c:auto val="1"/>
        <c:lblAlgn val="ctr"/>
        <c:lblOffset val="100"/>
        <c:noMultiLvlLbl val="0"/>
      </c:catAx>
      <c:valAx>
        <c:axId val="140879552"/>
        <c:scaling>
          <c:orientation val="minMax"/>
        </c:scaling>
        <c:delete val="0"/>
        <c:axPos val="l"/>
        <c:majorGridlines/>
        <c:numFmt formatCode="0%" sourceLinked="1"/>
        <c:majorTickMark val="none"/>
        <c:minorTickMark val="none"/>
        <c:tickLblPos val="nextTo"/>
        <c:crossAx val="59149312"/>
        <c:crosses val="autoZero"/>
        <c:crossBetween val="between"/>
      </c:valAx>
      <c:dTable>
        <c:showHorzBorder val="1"/>
        <c:showVertBorder val="1"/>
        <c:showOutline val="1"/>
        <c:showKeys val="1"/>
      </c:dTable>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[Tabela Artigos ENTAC 2014.xlsx]Dinâmicas com base na Tabela 2!PivotTable3</c:name>
    <c:fmtId val="1"/>
  </c:pivotSource>
  <c:chart>
    <c:title>
      <c:tx>
        <c:rich>
          <a:bodyPr/>
          <a:lstStyle/>
          <a:p>
            <a:pPr>
              <a:defRPr/>
            </a:pPr>
            <a:r>
              <a:rPr lang="en-US"/>
              <a:t>Distibuição, por estado, dos pesquisadores que contribuíram</a:t>
            </a:r>
            <a:r>
              <a:rPr lang="en-US" baseline="0"/>
              <a:t> com</a:t>
            </a:r>
            <a:r>
              <a:rPr lang="en-US"/>
              <a:t> os</a:t>
            </a:r>
            <a:r>
              <a:rPr lang="en-US" baseline="0"/>
              <a:t> artigos relacionados a BIM</a:t>
            </a:r>
            <a:endParaRPr lang="en-US"/>
          </a:p>
        </c:rich>
      </c:tx>
      <c:layout/>
      <c:overlay val="0"/>
    </c:title>
    <c:autoTitleDeleted val="0"/>
    <c:pivotFmts>
      <c:pivotFmt>
        <c:idx val="0"/>
        <c:marker>
          <c:symbol val="none"/>
        </c:marker>
        <c:dLbl>
          <c:idx val="0"/>
          <c:spPr/>
          <c:txPr>
            <a:bodyPr/>
            <a:lstStyle/>
            <a:p>
              <a:pPr>
                <a:defRPr/>
              </a:pPr>
              <a:endParaRPr lang="pt-BR"/>
            </a:p>
          </c:txPr>
          <c:showLegendKey val="0"/>
          <c:showVal val="0"/>
          <c:showCatName val="1"/>
          <c:showSerName val="0"/>
          <c:showPercent val="1"/>
          <c:showBubbleSize val="0"/>
        </c:dLbl>
      </c:pivotFmt>
      <c:pivotFmt>
        <c:idx val="1"/>
        <c:marker>
          <c:symbol val="none"/>
        </c:marker>
        <c:dLbl>
          <c:idx val="0"/>
          <c:layout/>
          <c:spPr/>
          <c:txPr>
            <a:bodyPr/>
            <a:lstStyle/>
            <a:p>
              <a:pPr>
                <a:defRPr/>
              </a:pPr>
              <a:endParaRPr lang="pt-BR"/>
            </a:p>
          </c:txPr>
          <c:showLegendKey val="0"/>
          <c:showVal val="0"/>
          <c:showCatName val="1"/>
          <c:showSerName val="0"/>
          <c:showPercent val="1"/>
          <c:showBubbleSize val="0"/>
        </c:dLbl>
      </c:pivotFmt>
    </c:pivotFmts>
    <c:plotArea>
      <c:layout/>
      <c:pieChart>
        <c:varyColors val="1"/>
        <c:ser>
          <c:idx val="0"/>
          <c:order val="0"/>
          <c:tx>
            <c:strRef>
              <c:f>'Dinâmicas com base na Tabela 2'!$B$69</c:f>
              <c:strCache>
                <c:ptCount val="1"/>
                <c:pt idx="0">
                  <c:v>Total</c:v>
                </c:pt>
              </c:strCache>
            </c:strRef>
          </c:tx>
          <c:dLbls>
            <c:spPr/>
            <c:txPr>
              <a:bodyPr/>
              <a:lstStyle/>
              <a:p>
                <a:pPr>
                  <a:defRPr/>
                </a:pPr>
                <a:endParaRPr lang="pt-BR"/>
              </a:p>
            </c:txPr>
            <c:showLegendKey val="0"/>
            <c:showVal val="0"/>
            <c:showCatName val="1"/>
            <c:showSerName val="0"/>
            <c:showPercent val="1"/>
            <c:showBubbleSize val="0"/>
            <c:showLeaderLines val="1"/>
          </c:dLbls>
          <c:cat>
            <c:strRef>
              <c:f>'Dinâmicas com base na Tabela 2'!$A$70:$A$81</c:f>
              <c:strCache>
                <c:ptCount val="11"/>
                <c:pt idx="0">
                  <c:v>CE</c:v>
                </c:pt>
                <c:pt idx="1">
                  <c:v>GO</c:v>
                </c:pt>
                <c:pt idx="2">
                  <c:v>MG</c:v>
                </c:pt>
                <c:pt idx="3">
                  <c:v>PE</c:v>
                </c:pt>
                <c:pt idx="4">
                  <c:v>PR</c:v>
                </c:pt>
                <c:pt idx="5">
                  <c:v>RJ</c:v>
                </c:pt>
                <c:pt idx="6">
                  <c:v>RS</c:v>
                </c:pt>
                <c:pt idx="7">
                  <c:v>SC</c:v>
                </c:pt>
                <c:pt idx="8">
                  <c:v>SE</c:v>
                </c:pt>
                <c:pt idx="9">
                  <c:v>SP</c:v>
                </c:pt>
                <c:pt idx="10">
                  <c:v>Exterior</c:v>
                </c:pt>
              </c:strCache>
            </c:strRef>
          </c:cat>
          <c:val>
            <c:numRef>
              <c:f>'Dinâmicas com base na Tabela 2'!$B$70:$B$81</c:f>
              <c:numCache>
                <c:formatCode>0%</c:formatCode>
                <c:ptCount val="11"/>
                <c:pt idx="0">
                  <c:v>8.4745762711864389E-2</c:v>
                </c:pt>
                <c:pt idx="1">
                  <c:v>5.0847457627118647E-2</c:v>
                </c:pt>
                <c:pt idx="2">
                  <c:v>5.0847457627118647E-2</c:v>
                </c:pt>
                <c:pt idx="3">
                  <c:v>8.4745762711864403E-2</c:v>
                </c:pt>
                <c:pt idx="4">
                  <c:v>8.4745762711864403E-2</c:v>
                </c:pt>
                <c:pt idx="5">
                  <c:v>3.3898305084745756E-2</c:v>
                </c:pt>
                <c:pt idx="6">
                  <c:v>0.13559322033898302</c:v>
                </c:pt>
                <c:pt idx="7">
                  <c:v>6.7796610169491525E-2</c:v>
                </c:pt>
                <c:pt idx="8">
                  <c:v>5.0847457627118654E-2</c:v>
                </c:pt>
                <c:pt idx="9">
                  <c:v>0.33898305084745756</c:v>
                </c:pt>
                <c:pt idx="10">
                  <c:v>1.6949152542372881E-2</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pivotSource>
    <c:name>[Tabela Artigos ENTAC 2014.xlsx]Dinâmicas com base na Tabela 2!PivotTable4</c:name>
    <c:fmtId val="1"/>
  </c:pivotSource>
  <c:chart>
    <c:title>
      <c:tx>
        <c:rich>
          <a:bodyPr/>
          <a:lstStyle/>
          <a:p>
            <a:pPr>
              <a:defRPr/>
            </a:pPr>
            <a:r>
              <a:rPr lang="en-US" sz="1800" b="1" i="0" baseline="0">
                <a:effectLst/>
              </a:rPr>
              <a:t>Distibuição, por Universidade, dos pesquisadores que contribuíram com os artigos relacionados a BIM</a:t>
            </a:r>
            <a:endParaRPr lang="pt-BR">
              <a:effectLst/>
            </a:endParaRPr>
          </a:p>
        </c:rich>
      </c:tx>
      <c:layout/>
      <c:overlay val="0"/>
    </c:title>
    <c:autoTitleDeleted val="0"/>
    <c:pivotFmts>
      <c:pivotFmt>
        <c:idx val="0"/>
        <c:marker>
          <c:symbol val="none"/>
        </c:marker>
        <c:dLbl>
          <c:idx val="0"/>
          <c:spPr/>
          <c:txPr>
            <a:bodyPr/>
            <a:lstStyle/>
            <a:p>
              <a:pPr>
                <a:defRPr/>
              </a:pPr>
              <a:endParaRPr lang="pt-BR"/>
            </a:p>
          </c:txPr>
          <c:showLegendKey val="0"/>
          <c:showVal val="1"/>
          <c:showCatName val="1"/>
          <c:showSerName val="0"/>
          <c:showPercent val="0"/>
          <c:showBubbleSize val="0"/>
        </c:dLbl>
      </c:pivotFmt>
      <c:pivotFmt>
        <c:idx val="1"/>
        <c:marker>
          <c:symbol val="none"/>
        </c:marker>
        <c:dLbl>
          <c:idx val="0"/>
          <c:layout/>
          <c:spPr/>
          <c:txPr>
            <a:bodyPr/>
            <a:lstStyle/>
            <a:p>
              <a:pPr>
                <a:defRPr/>
              </a:pPr>
              <a:endParaRPr lang="pt-BR"/>
            </a:p>
          </c:txPr>
          <c:showLegendKey val="0"/>
          <c:showVal val="1"/>
          <c:showCatName val="1"/>
          <c:showSerName val="0"/>
          <c:showPercent val="0"/>
          <c:showBubbleSize val="0"/>
        </c:dLbl>
      </c:pivotFmt>
    </c:pivotFmts>
    <c:plotArea>
      <c:layout/>
      <c:pieChart>
        <c:varyColors val="1"/>
        <c:ser>
          <c:idx val="0"/>
          <c:order val="0"/>
          <c:tx>
            <c:strRef>
              <c:f>'Dinâmicas com base na Tabela 2'!$B$87</c:f>
              <c:strCache>
                <c:ptCount val="1"/>
                <c:pt idx="0">
                  <c:v>Total</c:v>
                </c:pt>
              </c:strCache>
            </c:strRef>
          </c:tx>
          <c:dLbls>
            <c:spPr/>
            <c:txPr>
              <a:bodyPr/>
              <a:lstStyle/>
              <a:p>
                <a:pPr>
                  <a:defRPr/>
                </a:pPr>
                <a:endParaRPr lang="pt-BR"/>
              </a:p>
            </c:txPr>
            <c:showLegendKey val="0"/>
            <c:showVal val="1"/>
            <c:showCatName val="1"/>
            <c:showSerName val="0"/>
            <c:showPercent val="0"/>
            <c:showBubbleSize val="0"/>
            <c:showLeaderLines val="1"/>
          </c:dLbls>
          <c:cat>
            <c:strRef>
              <c:f>'Dinâmicas com base na Tabela 2'!$A$88:$A$104</c:f>
              <c:strCache>
                <c:ptCount val="16"/>
                <c:pt idx="0">
                  <c:v>USP</c:v>
                </c:pt>
                <c:pt idx="1">
                  <c:v>UNICAMP</c:v>
                </c:pt>
                <c:pt idx="2">
                  <c:v>UFRGS</c:v>
                </c:pt>
                <c:pt idx="3">
                  <c:v>UFPE</c:v>
                </c:pt>
                <c:pt idx="4">
                  <c:v>UFC</c:v>
                </c:pt>
                <c:pt idx="5">
                  <c:v>UFSC</c:v>
                </c:pt>
                <c:pt idx="6">
                  <c:v>UFPR</c:v>
                </c:pt>
                <c:pt idx="7">
                  <c:v>UFS</c:v>
                </c:pt>
                <c:pt idx="8">
                  <c:v>UFG</c:v>
                </c:pt>
                <c:pt idx="9">
                  <c:v>UFJF</c:v>
                </c:pt>
                <c:pt idx="10">
                  <c:v>UNISINOS</c:v>
                </c:pt>
                <c:pt idx="11">
                  <c:v>UFF</c:v>
                </c:pt>
                <c:pt idx="12">
                  <c:v>UFSCar</c:v>
                </c:pt>
                <c:pt idx="13">
                  <c:v>HUD (UK)</c:v>
                </c:pt>
                <c:pt idx="14">
                  <c:v>UEL</c:v>
                </c:pt>
                <c:pt idx="15">
                  <c:v>UPM</c:v>
                </c:pt>
              </c:strCache>
            </c:strRef>
          </c:cat>
          <c:val>
            <c:numRef>
              <c:f>'Dinâmicas com base na Tabela 2'!$B$88:$B$104</c:f>
              <c:numCache>
                <c:formatCode>0%</c:formatCode>
                <c:ptCount val="16"/>
                <c:pt idx="0">
                  <c:v>0.16949152542372881</c:v>
                </c:pt>
                <c:pt idx="1">
                  <c:v>0.11864406779661014</c:v>
                </c:pt>
                <c:pt idx="2">
                  <c:v>0.10169491525423727</c:v>
                </c:pt>
                <c:pt idx="3">
                  <c:v>8.4745762711864403E-2</c:v>
                </c:pt>
                <c:pt idx="4">
                  <c:v>8.4745762711864389E-2</c:v>
                </c:pt>
                <c:pt idx="5">
                  <c:v>6.7796610169491525E-2</c:v>
                </c:pt>
                <c:pt idx="6">
                  <c:v>6.7796610169491525E-2</c:v>
                </c:pt>
                <c:pt idx="7">
                  <c:v>5.0847457627118654E-2</c:v>
                </c:pt>
                <c:pt idx="8">
                  <c:v>5.0847457627118647E-2</c:v>
                </c:pt>
                <c:pt idx="9">
                  <c:v>5.0847457627118647E-2</c:v>
                </c:pt>
                <c:pt idx="10">
                  <c:v>3.3898305084745763E-2</c:v>
                </c:pt>
                <c:pt idx="11">
                  <c:v>3.3898305084745756E-2</c:v>
                </c:pt>
                <c:pt idx="12">
                  <c:v>3.3898305084745756E-2</c:v>
                </c:pt>
                <c:pt idx="13">
                  <c:v>1.6949152542372881E-2</c:v>
                </c:pt>
                <c:pt idx="14">
                  <c:v>1.6949152542372881E-2</c:v>
                </c:pt>
                <c:pt idx="15">
                  <c:v>1.6949152542372881E-2</c:v>
                </c:pt>
              </c:numCache>
            </c:numRef>
          </c:val>
        </c:ser>
        <c:dLbls>
          <c:showLegendKey val="0"/>
          <c:showVal val="1"/>
          <c:showCatName val="1"/>
          <c:showSerName val="0"/>
          <c:showPercent val="0"/>
          <c:showBubbleSize val="0"/>
          <c:showLeaderLines val="1"/>
        </c:dLbls>
        <c:firstSliceAng val="0"/>
      </c:pieChart>
    </c:plotArea>
    <c:plotVisOnly val="1"/>
    <c:dispBlanksAs val="gap"/>
    <c:showDLblsOverMax val="0"/>
  </c:chart>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Lst>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104775</xdr:colOff>
      <xdr:row>4</xdr:row>
      <xdr:rowOff>161924</xdr:rowOff>
    </xdr:from>
    <xdr:to>
      <xdr:col>9</xdr:col>
      <xdr:colOff>542924</xdr:colOff>
      <xdr:row>29</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104775</xdr:colOff>
      <xdr:row>30</xdr:row>
      <xdr:rowOff>123826</xdr:rowOff>
    </xdr:from>
    <xdr:to>
      <xdr:col>9</xdr:col>
      <xdr:colOff>561975</xdr:colOff>
      <xdr:row>65</xdr:row>
      <xdr:rowOff>123825</xdr:rowOff>
    </xdr:to>
    <xdr:graphicFrame macro="">
      <xdr:nvGraphicFramePr>
        <xdr:cNvPr id="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123824</xdr:colOff>
      <xdr:row>73</xdr:row>
      <xdr:rowOff>114299</xdr:rowOff>
    </xdr:from>
    <xdr:to>
      <xdr:col>9</xdr:col>
      <xdr:colOff>552449</xdr:colOff>
      <xdr:row>100</xdr:row>
      <xdr:rowOff>19049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142875</xdr:colOff>
      <xdr:row>102</xdr:row>
      <xdr:rowOff>47624</xdr:rowOff>
    </xdr:from>
    <xdr:to>
      <xdr:col>6</xdr:col>
      <xdr:colOff>352425</xdr:colOff>
      <xdr:row>129</xdr:row>
      <xdr:rowOff>142875</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152399</xdr:colOff>
      <xdr:row>131</xdr:row>
      <xdr:rowOff>104774</xdr:rowOff>
    </xdr:from>
    <xdr:to>
      <xdr:col>6</xdr:col>
      <xdr:colOff>352424</xdr:colOff>
      <xdr:row>159</xdr:row>
      <xdr:rowOff>152399</xdr:rowOff>
    </xdr:to>
    <xdr:graphicFrame macro="">
      <xdr:nvGraphicFramePr>
        <xdr:cNvPr id="7"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Tabela%20Artigos%20ENTAC%202014.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JoaoGaspar" refreshedDate="42029.761857638892" createdVersion="4" refreshedVersion="4" minRefreshableVersion="3" recordCount="348">
  <cacheSource type="worksheet">
    <worksheetSource name="Table1"/>
  </cacheSource>
  <cacheFields count="6">
    <cacheField name="Categoria" numFmtId="0">
      <sharedItems count="11">
        <s v="Qualidade do projeto, desempenho e avaliação pós-ocupação das edificações"/>
        <s v="Gestão e economia da construção"/>
        <s v="Tecnologia da informação e comunicação"/>
        <s v="Tecnologia de sistemas prediais"/>
        <s v="Conforto ambiental e eficiência energética"/>
        <s v="Desempenho dos materiais e durabilidade das construções"/>
        <s v="Engenharia urbana e política habitacional"/>
        <s v="Reaproveitamento de resíduos na construção"/>
        <s v="Sustentabilidade urbana, rural e em edificações"/>
        <s v="Tecnologia de sistemas e processos construtivos"/>
        <s v="Tecnologia dos materiais de construção"/>
      </sharedItems>
    </cacheField>
    <cacheField name="Título" numFmtId="0">
      <sharedItems count="348">
        <s v="BIM no suporte a Avaliação Pós-Ocupação"/>
        <s v="BIM: conhecimentos necessários e desafios iniciais de adaptação"/>
        <s v="Implementação de BIM: comparação entre as diretrizes existentes na literatura e um caso real"/>
        <s v="Diretrizes para a gestão de projetos industriais"/>
        <s v="Gestão de projetos na construção civil: avaliação do processo em duas empresas construtoras de Florianópolis"/>
        <s v="Caracterização e análise dos métodos de entrega de projeto"/>
        <s v="Nível de maturidade do processo de projeto: as quatro interfaces"/>
        <s v="Plataforma BIM como sistema de gestão e coordenação de projeto da Reserva Camará"/>
        <s v="Gestão do processo de flexibilização e personalização de projetos"/>
        <s v="Práticas de gerenciamento enxuto em escritórios de projeto de Goiânia"/>
        <s v="Avaliando a aplicabilidade de BIM para a verificação da norma de segurança contra incêndio em projeto de habitação multifamiliar"/>
        <s v="Comparação de processos de levantamento de quantitativos: tradicional e BIM"/>
        <s v="Dificuldades para a implantação de softwares integradores de projeto (BIM) por escritórios de projetos de cidades do nordeste do Brasil"/>
        <s v="Ferramenta para planejamento de disciplina BIM"/>
        <s v="Infraestrutura para uma sala de coordenação de projetos em BIM: avaliação dos padrões de comunicação e requisitos"/>
        <s v="Integração da modelagem da informação da construção (BIM) no planejamento e controle da produção: um estudo de caso"/>
        <s v="Introdução de novas tecnologias: o caso do BIM em empresas de construção civil"/>
        <s v="Modelagem paramétrica na concepção de elementos construtivos de edifícios complexos"/>
        <s v="O desenvolvimento de ferramenta de verificação de requisitos de projeto para o Revit® através de API"/>
        <s v="Avaliação automática de valor no processo de projeto de Habitação de Interesse Social no Brasil"/>
        <s v="Proposta de uma modelagem de dados para auxiliar no controle integrado da produção e da qualidade"/>
        <s v="Projeto de sistemas prediais hidráulicos sanitários com BIM: mapeamento da literatura"/>
        <s v="A avaliação da construção sustentável no Brasil - métodos"/>
        <s v="A eficiência energética de contêiner adaptado como residência nos diversos climas do Brasil"/>
        <s v="A evolução das estratégias de iluminação natural na obra de João Filgueiras Lima, Lelé: hospitais Sarah de Salvador e do Rio de Janeiro"/>
        <s v="A organização do espaço urbano e sua influência no comportamento térmico de ambientes abertos: estudo de caso na cidade de Cuiabá-MT"/>
        <s v="A produção de maquetes para ensaios em laboratório de conforto ambiental na UFJF"/>
        <s v="Alterações na distribuição da luz natural causados pelos agrupamentos de alunos em salas de aula"/>
        <s v="Análise bioclimática como ferramenta para desenvolvimento de plano diretor de campus universitário"/>
        <s v="Análise comparativa de modelagens de coberturas e pisos no programa Energyplus"/>
        <s v="Análise comparativa entre desempenho luminoso e eficiência energética utilizando o Troplux"/>
        <s v="Análise comparativa entre os resultados de simulações termoenergéticas de edificações sob diferentes condições de entrada das propriedades dos vidros"/>
        <s v="Análise da ocorrência de ofuscamento no uso da luz natural em edificações escolares para Natal-RN"/>
        <s v="Análise da qualidade de espaços abertos: estudo de caso em um condomínio residencial"/>
        <s v="Análise da sensibilidade do método prescritivo do RTQ-C quanto à variação de densidade de carga interna"/>
        <s v="Análise das estratégias arquitetônicas de controle solar em edifícios verticais em Blumenau SC: parte 2 - área central"/>
        <s v="Análise de variância em simulação computacional do desempenho térmico de habitações unifamiliares"/>
        <s v="Análise do consumo de água em prédio com certificação ambiental"/>
        <s v="Análise do desempenho da iluminação natural de salas de aula de desenho em Vitória (ES)"/>
        <s v="Análise do erro na projeção de sombras em heliodon com raio e mesa fixos"/>
        <s v="Análise do impacto das decisões arquitetônicas na definição da potência instalada do sistema de condicionamento de ar. Estudo de caso: Palácio Gustavo Capanema"/>
        <s v="Análise do potencial de economia baseado em edificações comerciais etiquetadas"/>
        <s v="Análise do potencial de economia de energia elétrica nos pavimentos de garagem de uma edificação etiquetada, considerando o pré-requisito de contribuição da luz natural do RTQ-C"/>
        <s v="Análise do projeto padrão de escola técnica do MEC sob diferentes incidências de vento"/>
        <s v="Análise dos níveis de calor e conforto dentro de uma olaria no sul do Brasil"/>
        <s v="Análise dos sistemas de iluminação natural e artificial através de simulações no tribunal de contas do Paraná"/>
        <s v="Análise tipológica de edifícios residenciais verticais a luz do RTQ-R"/>
        <s v="Aplicação de estratégias bioclimáticas em uma biblioteca parque em Florianópolis - SP"/>
        <s v="Automatização do processo de simulação energética de uma edificação hoteleira em 8 zonas bioclimáticas brasileiras"/>
        <s v="Avaliação da qualidade acústica em edifícios escolares da cidade de Maceió- AL"/>
        <s v="Avaliação das recomendações projetuais no desempenho térmico e lumínico em equipamento esportivo e sócio-cultural em Natal/RN"/>
        <s v="Avaliação de desempenho, conforto térmico e IBUTG em contêineres metálicos utilizados como instalações provisórias em canteiros de obras"/>
        <s v="Avaliação do conforto térmico dos apartamentos do BNH da cidade de Santos"/>
        <s v="Avaliação do desempenho térmico de uma residência em Formiga – MG utilizando a NBR 15.575"/>
        <s v="Avaliação do impacto de subcoberturas no desempenho térmico de uma edificação residencial"/>
        <s v="Avaliação dos impactos da ABNT NBR 15575 no conforto térmico e no consumo de energias nas novas edificações habitacionais brasileiras"/>
        <s v="Avaliação dos impactos termo-energéticos da orientação solar em Habitação de Interesse Social na zona bioclimática 01"/>
        <s v="Avaliação dos limites das propriedades térmicas dos fechamentos opacos da NBR 15220-3, para Habitações de Interesse Social, da Zona Bioclimática 2"/>
        <s v="Avaliação empírico-preditiva em espaços urbanos: correlações entre sensação térmica e sonora"/>
        <s v="Avaliação por simulação computacional de sistemas de aquecimento solar de água para uso em chuveiros em habitações de interesse social no extremo sul do Brasil"/>
        <s v="Classificação energética dos meios de hospedagem pelos Regulamentos Técnico da Qualidade - RTQS"/>
        <s v="Comparação do desempenho de parâmetros de avaliação da distribuição de iluminâncias em ambientes através do Troplux"/>
        <s v="Componentes de condução da luz natural em edifícios residenciais"/>
        <s v="Conforto ambiental em instituições de ensino: análise do campus do sertão da UFAL"/>
        <s v="Conforto lumínico no ambiente escolar: níveis de iluminância em escolas públicas de Álvares Machado – SP"/>
        <s v="Contribuição de janela com persiana integrada ao desempenho acústico de fachada de edificação – situações de uso corrente"/>
        <s v="Correlación entre las sensaciones térmicas de aulas y la respuesta conductual de los niños de 5 años"/>
        <s v="Definição de uma classificação climática para o estudo de edificações com balanço anual zero de energia no Brasil"/>
        <s v="Desempenho de diferentes prateleiras de luz em edifício com entorno construído"/>
        <s v="Desempenho energético de edificações residenciais multipavimentos em João Pessoa-PB"/>
        <s v="Desempenho energético de fachadas envidraçadas em climas brasileiros"/>
        <s v="Desempenho térmico de habitação multifamiliar do programa Minha Casa Minha Vida (PMCMV) em Maceió – AL"/>
        <s v="Desempenho térmico de habitação popular no estado de Alagoas"/>
        <s v="Desempenho térmico de um ambiente corporativo naturalmente ventilado, em Florianópolis, SC"/>
        <s v="Desempenho térmico nas agências dos correios - um estudo para requalificação do ambiente de trabalho"/>
        <s v="Desenvolvimento de questionário para levantamento da percepção sobre acesso solar em Curitiba"/>
        <s v="Desenvolvimento de simulador de trajetória solar aparente de precisão"/>
        <s v="Disponibilidade de luz natural no interior do ambiente no litoral norte de Maceió - AL"/>
        <s v="Efeito da altura e porosidade de edifícios na ventilação urbana"/>
        <s v="Efeito de variações no projeto de arquitetura de uma habitação no seu desempenho térmico"/>
        <s v="Efeito do albedo em cânions urbanos de cidades médias brasileiras"/>
        <s v="Efeitos do intemperismo natural sobre a refletância de tintas brancas para coberturas"/>
        <s v="Efeitos do uso de telhados vegetados no conforto térmico de pedestres, simulação pelo software ENVI-MET"/>
        <s v="Eficiência energética em edificações na atuação dos arquitetos e urbanistas de Mato Grosso do Sul"/>
        <s v="Elementos de arquitetura bioclimática mediterrânea aplicados no Brasil"/>
        <s v="Estudo da aplicabilidade de um sistema de resfriamento evaporativo indireto para otimização do conforto térmico em residências no território brasileiro"/>
        <s v="Estudo de otimização de coberturas responsivas à insolação através da parametrização"/>
        <s v="Estudo do clima brasileiro: reflexão sobre a adaptação climática e recomendações arquitetônicas e construtivas para edificações residenciais"/>
        <s v="Estudo do efeito de pontes térmicas em estruturas de concreto armado no desempenho energético de edifício hoteleiro para 6 zonas bioclimáticas brasileiras"/>
        <s v="Estudo do potencial de contribuição da energia solar fotovoltaica integrada a prédios públicos e interligada à rede elétrica na região sul do Brasil em períodos quentes"/>
        <s v="Estudo experimental com sistemas de resfriamento passivo em Florianópolis"/>
        <s v="Estudo experimental sobre a capacidade de sombreamento de espécies trepadeiras para aplicação em cortinas verdes"/>
        <s v="Estudo multicritério aplicado à habitação unifamiliar vernácula Guarani"/>
        <s v="Exaustores eólicos como fonte de geração de energia elétrica: estudo de caso em cozinha industrial em Cuiabá-MT"/>
        <s v="Experimento didático utilizado para compreensão de ventilação natural por efeito chaminé"/>
        <s v="Fachadas de vidro no Brasil: um estudo comparativo de viabilidade econômica"/>
        <s v="Iluminâncias sob a copa de espécies arbóreas: medições e análises comparativas"/>
        <s v="Influência da absortância solar no desempenho térmico de habitações populares"/>
        <s v="Influência das esquadrias na classificação do nível de eficiência energética de habitações no Rio de Janeiro"/>
        <s v="Influência de diferentes configurações urbanas no conforto térmico em cânions urbanos de Campinas, SP – estudos de campo e simulações computacionais"/>
        <s v="Influência de laje técnica no desempenho luminoso de uma sala comercial em Maceió-AL"/>
        <s v="Influência do entorno nas iluminâncias em ambientes internos: estudo de caso no bairro de Manaíra, João Pessoa-PB"/>
        <s v="Influência do número de divisórias dos captadores de vento na ventilação natural de edificações"/>
        <s v="Investigação de metodologias para simulação de desempenho da iluminação artificial com a presença de proteção solar em edifícios residenciais"/>
        <s v="Mapeamento acústico da concentração de denúncias de poluição sonora em Natal-RN"/>
        <s v="Máscara de sombra: uso de novas tecnologias que facilitam a verificação da obstrução do céu visível"/>
        <s v="Método experimental para estudo do campo visual de usuários de praças públicas"/>
        <s v="Monitoramento térmico da biblioteca Nilo Peçanha localizada em João Pessoa/ PB"/>
        <s v="O desempenho de dutos de ventilação natural em edifícios de apartamentos"/>
        <s v="O efeito da amplitude diária da temperatura do ar exterior e do resfriamento noturno na inércia térmica de habitação"/>
        <s v="O estado da arte sobre o uso da geotermia na arquitetura"/>
        <s v="P&amp;D: aplicação de metodologia de projeto no desenvolvimento de um produto sustentável"/>
        <s v="Panorama do zoneamento bioclimático nas américas"/>
        <s v="Percepção ambiental dos usuários e avaliação de desempenho de espaços educacionais com dispositivos de proteção solar"/>
        <s v="Proposta de ajuste na etiquetagem do nível de eficiência energética de edificações residenciais"/>
        <s v="Qualidade ambiental e sustentabilidade em edifícios de apartamentos de cidades médias"/>
        <s v="Regressão logística e graus-hora na avaliação do desempenho térmico da envoltória"/>
        <s v="Resiliência às mudanças climáticas: conforto térmico de idosos em unidades residenciais"/>
        <s v="Resultados de pesquisas científicas e discussões sobre conforto ambiental urbano em Salvador/BA"/>
        <s v="Simulação do desempenho de conforto em cela pré-fabricada"/>
        <s v="Simulação física em heliodon computadorizado no ensino da concepção arquitetônica bioclimática"/>
        <s v="Tecnologia de iluminação Led x fluorescente T5: um estudo de eficiência energética aplicado em loja de conveniência de posto de serviço"/>
        <s v="Uso de sistemas de iluminação e ventilação: estudo de caso da Escola de Arquitetura da UFMG"/>
        <s v="Vegetação como atenuador do clima local – critérios para a escolha de espécies vegetais para instituição de ensino em um clima quente-úmido"/>
        <s v="Análise da aplicação da norma de desempenho às vedações verticais internas de Drywall"/>
        <s v="Análise do desempenho térmico de envoltórias em concreto no Brasil"/>
        <s v="Análise dos materiais de edificações para ilhas oceânicas alicerçada em conceitos sustentáveis"/>
        <s v="Avaliação do desempenho de argamassa reforçada com tela metálica através do ensaio de tração na flexão"/>
        <s v="Chuva dirigida: um estudo da ISO 15927-3 no contexto brasileiro"/>
        <s v="Estudo da estrutura porosa de argamassas de revestimentos a partir de ensaios de capilaridade e microscopias"/>
        <s v="Estudo sobre as patologias ocorridas devido a reação álcali-agregado no ginásio Aecim Tocantins em Cuiabá – MT"/>
        <s v="Geração de mapas de danos de fachadas a partir de processamento digital de imagens"/>
        <s v="Influência da periodicidade de dados na determinação do índice de chuva dirigida direcional em Porto Alegre"/>
        <s v="Investigação e diagnóstico de patologias relacionadas às fachadas de uma edificação"/>
        <s v="Levantamento de manifestações patológicas em estruturas de concreto armado no estado do Ceará"/>
        <s v="Manifestação patológica em estruturas metálicas e mistas. Prédio da Escola de Minas – UFOP"/>
        <s v="Manifestações patológicas encontradas em revestimentos de fachada"/>
        <s v="Manifestações patológicas na área de lazer de edifício residencial multifamiliar: estudo de caso"/>
        <s v="Medidas de impedância elétrica de argamassas contaminadas com chumbo"/>
        <s v="Panorama das manifestações patológicas em marquises no centro histórico de Vitória/ES"/>
        <s v="Patologias em prédios históricos na cidade de Bagé/RS"/>
        <s v="A dualidade das ações públicas como indutora da segregação residencial carioca"/>
        <s v="Estudo de adequação de calçadas para mobilidade e acessibilidade no campus universitário da Universidade Federal do Rio de Janeiro"/>
        <s v="Gerenciamento de riscos: qual é o papel do planejamento urbano?"/>
        <s v="Impactos dos deslocamentos involuntários nos assentamentos habitacionais"/>
        <s v="Inserção e financiamento do sistema Wood Frame no programa habitacional Minha Casa Minha Vida"/>
        <s v="Minha Casa Minha Vida entidades e as possibilidades de renovação da política habitacional"/>
        <s v="Mudança de paradigma da defesa civil embasado no conceito de resiliência urbana"/>
        <s v="O Plano Diretor de Teresina e a garantia do direito a terra urbana e a moradia"/>
        <s v="Políticas públicas de habitação social: panorama em municípios polo da região da produção, RS"/>
        <s v="Serviços de manutenção em Habitação de Interesse Social com sistema construtivo não convencional: uma análise dos custos a partir da situação socioeconômica dos moradores"/>
        <s v="Subsídios para a incorporação do tema uso eficiente da energia no processo de planejamento urbano"/>
        <s v="Surgimento do comércio em empreendimentos Habitacionais de Interesse Social"/>
        <s v="A disciplina de sustentabilidade no ambiente construído: estudo de caso na UFPR"/>
        <s v="A estrutura da empresa de projeto e o processo de projeto de edificações sustentáveis"/>
        <s v="A gestão do processo de projeto e desenvolvimento em construtoras alagoanas"/>
        <s v="A gestão do projeto em uma empresa construtora: estudo de caso"/>
        <s v="A importância da APO nos requisitos de certificação do PBQP-H"/>
        <s v="A influência da relação administrador vs lojista na gestão da qualidade em obras de shopping centers"/>
        <s v="A introdução de itens de flexibilidade no projeto de edifícios residenciais: o caso do EDF. Villa verde em Maceió/AL"/>
        <s v="A norma brasileira de desempenho e o processo de projeto de empreendimentos residenciais"/>
        <s v="A nova NBR 13755"/>
        <s v="A servitização como instrumento estratégico em um grupo empresarial da construção civil"/>
        <s v="Aceitabilidade e conforto térmico: caso da escola politécnica da UFBA"/>
        <s v="Acessibilidade espacial para idosos: estudo de um apartamento de padrão elevado em Maceió/AL"/>
        <s v="Acessibilidade universal versus orientação espacial em áreas urbanas"/>
        <s v="Adaptação da lista de verificação ergonômica da ILO para a construção civil"/>
        <s v="Ambiente construído x meio ambiente - análise do gerenciamento de resíduos em canteiros de obras"/>
        <s v="Análise da organização de canteiros de obras de construção civil na cidade de Cuiabá: levantamento realizado no período 2008-2012"/>
        <s v="Análise da produção científica relacionada ao custeio-meta (target costing) na construção civil nos últimos 5 anos (2009-2013)"/>
        <s v="Análise de instrumentos tridimensionais de avaliação de qualidade de projeto do ponto de vista das saídas de emergência em edificações complexas"/>
        <s v="Análise do ambiente construído baseada na Avaliação Pós-Ocupação e na Análise Ergonômica do Trabalho"/>
        <s v="Análise do gerenciamento de subcontratos de uma construtora de Maceió-AL"/>
        <s v="Análise do processo de projeto arquitetônico"/>
        <s v="Análise do processo de projeto em obras de readequação predial em instituição universitária pública"/>
        <s v="Análise do processo organizacional de provisão de HIS: caso de Londrina-PR"/>
        <s v="Análise dos acidentes do trabalho ocorridos na construção civil no estado do Paraná no período de janeiro à setembro de 2013"/>
        <s v="Análise e comparação de cinco manuais de gerenciamento de resíduos de construção"/>
        <s v="Aplicação do custeio por atividades ao processo de preparação de propostas por empresa de construção"/>
        <s v="Aplicação do mecanismo da função produção ao planejamento da produção seriada na construção"/>
        <s v="Aplicação do método da linha de balanço em obras industriais: estudo de caso na Petrobras/Lubnor"/>
        <s v="Aspectos econômicos da construção civil no Brasil"/>
        <s v="Atmosfera do ponto de venda: recomendações projetuais para joalherias"/>
        <s v="Avaliação da gestão pós-ocupação estudo de caso: condomínios do programa Minha Casa Minha Vida em Pelotas-RS"/>
        <s v="Avaliação da qualidade ambiental em escolas: o caso da UMEF Dr. Tuffy Nader, Vila Velha-ES"/>
        <s v="Avaliação da qualidade espacial de edifícios de apartamentos em cidades médias"/>
        <s v="Avaliação da satisfação pós-ocupação das unidades habitacionais do conjunto habitacional Julieta Bueno do município de Cascavel/PR"/>
        <s v="Avaliação das condições de acessibilidade espacial no terminal de embarque do Aeroporto Internacional de Pelotas/RS"/>
        <s v="Avaliação de desempenho térmico de Packing Houses de frutas no clima tropical semiárido"/>
        <s v="Avaliação de empreendimentos habitacionais de interesse social com base no valor percebido pelo usuário"/>
        <s v="Avaliação do planejamento de fluxos de materiais no setor da construção civil a partir da simulação – um estudo de caso"/>
        <s v="Avaliação do processo de projeto em empreendimentos imobiliários"/>
        <s v="Avaliação estética de espaços resultantes entre edifícios altos"/>
        <s v="Avaliação pós ocupação, com ênfase na funcionalidade, dos edifícios de salas de aulas teóricas – ATS, no campus de São Carlos da UFSCAR"/>
        <s v="Avaliação Pós-Ocupação (APO) com ênfase em Wayfinding"/>
        <s v="Avaliando o desempenho de uma rota acessível na UFPB"/>
        <s v="Barreiras para aplicação do conceito de flexibilidade espacial em projetos de Habitações de Interesse Social no Brasil"/>
        <s v="Caracterização da concepção de projetos em incorporadoras sob ótica da gestão de riscos"/>
        <s v="Competitividade de empresas de construção portuguesas no mercado nacional e internacional"/>
        <s v="Contribuição ao estudo de medidas para melhoria de construtibilidade no processo de projeto de empresa construtora"/>
        <s v="Contribuições do estudo dos tempos das atividades para reduzir perdas na construção"/>
        <s v="Controle e qualidade no recebimento do concreto dosado em central"/>
        <s v="Desempenho de empreendimentos habitacionais: uma análise comparativa dos critérios contidos na NBR 15575 e no referencial Aqua"/>
        <s v="Desempenho do aspecto visualização na tipologia arquitetônica de Unidade Penal Espinha de Peixe"/>
        <s v="Design para a manutenabilidade no uso da ferramenta GSP nos serviços prediais industriais"/>
        <s v="Diagnóstico e análise de aditivos contratuais em obras públicas de edificações"/>
        <s v="Ensaio estático e dinâmico de proteções coletivas contra quedas de altura em canteiros de obras"/>
        <s v="Entre a oferta e a demanda: a elite em busca do “morar bem”"/>
        <s v="Estrutura para megaeventos em área urbana: uma avaliação através da percepção dos moradores"/>
        <s v="Estruturas pré-fabricadas em concreto: análise da coordenação entre fabricação e montagem"/>
        <s v="Estudo da formação de valor de usuários do sistema de proteção coletiva na construção civil"/>
        <s v="Estudo de caso: custo das decisões arquitetônicas das obras da Universidade Federal de Uberlândia"/>
        <s v="Estudo patentométrico de argamassas no Brasil"/>
        <s v="Habitação de Interesse Social: mutabilidade e certificação"/>
        <s v="Habitações de Interesse Social evolutivas: análise de projetos flexíveis quanto à construtibilidade no momento de ampliação"/>
        <s v="Impacto do tratamento acústico de lajes no custo das edificações residenciais multifamiliares do CUB"/>
        <s v="Implantação da ABNT NBR 15575:2013 em empresas incorporadoras e construtoras a partir de processos de sistemas de gestão da qualidade"/>
        <s v="Integração de conjuntos habitacionais, interação social e satisfação dos moradores"/>
        <s v="Internacionalização da construção: estudo de caso de empresa inglesa"/>
        <s v="Jogo didático para tornar prático o uso das atividades que contribuem para a melhoria de processo: elevação da alvenaria estrutural"/>
        <s v="Lean Thinking e Lean Project Delivery System"/>
        <s v="Levantamentos de erros executivos em edifícios em alvenaria estrutural"/>
        <s v="Linha de balanço – uma síntese dos princípios de produção enxuta aplicados à programação de obras?"/>
        <s v="Medições de atributos formais de cenas urbanas e avaliações estéticas"/>
        <s v="Melhoria da qualidade do projeto com a aplicação da ABNT NBR 15575"/>
        <s v="Missão, visão e valores das 50 maiores construtoras e incorporadoras brasileiras"/>
        <s v="O PMCMV em Cuiabá-MT: uma análise da qualidade dos projetos destinados às famílias de baixa renda, 2012-2014"/>
        <s v="O uso de indicadores na integração de níveis gerenciais em empresas de construção civil"/>
        <s v="O uso do Sinapi para a escolha tecnológica em habitações populares"/>
        <s v="Padrões espaciais de moradia: o apartamento contemporâneo segundo seus espaços-tipo"/>
        <s v="Parâmetros para qualidade do projeto arquitetônico sob o aspecto da segurança contra incêndio"/>
        <s v="Perguntas irrespondíveis no contexto da construção civil"/>
        <s v="Princípios enxutos na gestão do processo de projeto: estudo de caso em uma construtora"/>
        <s v="Produtividade da mão de obra na execução de estrutura em paredes de concreto"/>
        <s v="Projeto de Habitação de Interesse Social: satisfação do usuário final"/>
        <s v="Projetos de edifícios multifamiliares do “Minha Casa Minha Vida”: análise do ponto de vista da ventilação natural"/>
        <s v="Proposta de indicadores de desempenho para uma empresa de consultoria na gestão da construção"/>
        <s v="Proposta de lista de verificação para inspeção predial x urgência das manutenções"/>
        <s v="Protocolo de avaliação de atendimento a requisitos de desempenho de Sistemas de Proteção Periférica (SPP)"/>
        <s v="Qualidade ambiental do projeto através da certificação LEED: uma discussão"/>
        <s v="Qualidade do projeto de saídas de emergência em edificações para pessoas com deficiência"/>
        <s v="Qualidade na gestão do processo de projeto: avaliação do grau de utilização do procedimento"/>
        <s v="Questões éticas na pesquisa em Avaliação Pós-Ocupação (APO)"/>
        <s v="Relacionamento entre fornecedores e construtoras em obras de centros de distribuição"/>
        <s v="Revisão de instrumento de avaliação de acessibilidade espacial"/>
        <s v="Sistema puxado de planejamento e controle da produção"/>
        <s v="Técnicas de gestão da qualidade aplicadas ao diagnóstico de Avaliação Pós-Ocupação (APO)"/>
        <s v="Tendências na terceirização de mão-de-obra em serviços da construção civil entre 2009 e 2013"/>
        <s v="Tipologia, topologia e funcionalidade nos projetos arquitetônicos do programa de arrendamento residencial em Maceió-AL"/>
        <s v="Tipologias habitacionais, demandas da população e implicações no processo projetual"/>
        <s v="Uma visão Lean da técnica de gerenciamento do valor agregado aplicado a construção"/>
        <s v="Uso da ferramenta constelação de atributos no diagnóstico de desempenho de espaços abertos"/>
        <s v="Uso da NBR 15575:2013 na avaliação técnico-construtiva de um conjunto habitacional do programa minha casa minha vida"/>
        <s v="Análise da gestão e aplicação de projetos de gerenciamento de resíduos da construção civil (PGRCC) em canteiros de obras do Recife/PE"/>
        <s v="Análise do desempenho térmico de blocos EVA e blocos de concreto"/>
        <s v="Argamassa com resíduos de britagem de basalto e fibras de alumínio reciclado destinada ao aquecimento solar de água"/>
        <s v="Argamassas com substituição parcial do agregado miúdo por pó de mármore"/>
        <s v="Avaliação da adequação do gesso reciclado às prescrições da NBR 13207"/>
        <s v="Avaliação da durabilidade de concretos produzidos com resíduos da construção civil"/>
        <s v="Avaliação da reutilização de agregados reciclados de argamassa na produção de emboço"/>
        <s v="Avaliação de blocos de concreto produzidos com PET reciclado"/>
        <s v="Avaliação do efeito do agregado reciclado de concreto no aumento da resistência mecânica do compósito cimentício"/>
        <s v="Benefícios da gestão de projetos e planejamento em relação ao impacto ambiental causado por desperdício em obras"/>
        <s v="Caracterização do papel Kraft de embalagens visando o emprego como fibras em compósitos cimentícios"/>
        <s v="Caracterización de desechos industriales inorgánicos para ser usados como material suplementario en morteros cementicios"/>
        <s v="Comportamento das misturas de agregado reciclado-solo para fins geotécnicos"/>
        <s v="Comportamento mecânico de compósito cimentício reforçados com fibras de papel Kraft"/>
        <s v="Conexões eficazes na gestão de resíduos de construção e demolição: diretrizes para Curitiba"/>
        <s v="Desempenho termo energético de paredes de blocos de resíduos de construção e demolição"/>
        <s v="Estudo da influência do agregado reciclado de concreto de pré-moldados na resistência do concreto"/>
        <s v="Influência de aditivo retardador de pega na pasta de gesso com resíduo de gesso calcinado"/>
        <s v="Lâmpada de garrafa PET: alternativa para iluminação natural em habitações de interesse social do sertão alagoano"/>
        <s v="O uso de materiais com resíduos poliméricos no isolamento acústico de fechamentos compostos"/>
        <s v="Placas recicladas de embalagens longa vida: caracterização, design e propostas projetuais"/>
        <s v="Projeto e execução de módulos de compósito cimentício com agregado de EVA (TEVA) para aplicação em telhado verde extensivo"/>
        <s v="Proposta de habitação com reuso e reciclagem de materiais e resíduos industriais"/>
        <s v="Resistência à flexão e aderência de pasta de gesso obtida por reciclagem de resíduos"/>
        <s v="Utilização de fibras de celulose na composição de tijolos de adobe"/>
        <s v="Utilização de resíduo de serragem de rochas ornamentais como agregado miúdo em concreto"/>
        <s v="A relação entre a compacidade de prédios e montante de energia incorporada e emissões de CO2 em EHIS"/>
        <s v="Análise da aplicação de galerias técnicas na organização de subsolo urbano em São Paulo"/>
        <s v="Aplicação de elementos de infraestrutura verde em uma micro-bacia urbana"/>
        <s v="Arquitetura contemporânea na habitação social em São Paulo: o conjunto mata virgem"/>
        <s v="Arquitetura efêmera sustentável"/>
        <s v="Avaliação da irradiação solar e do potencial fotovoltaico na envoltória de edifícios residenciais"/>
        <s v="Avaliação de tijolos de adobe com adição de cinzas e fibras do coco"/>
        <s v="Avaliação do museu da imagem e do som na cidade do rio de janeiro a partir dos requisitos do Qualiverde"/>
        <s v="Avaliação entre espaços construídos e arborizados com uso do índice de floresta urbana (IFU)"/>
        <s v="Cálculo da energia embutida em diferentes composições de fachadas vivas"/>
        <s v="Certificações habitacionais e a avaliação do ciclo de vida"/>
        <s v="Comparação de estratégias e soluções de sustentabilidade aplicadas a bairros urbanos"/>
        <s v="Desempenho ambiental de edificações: avaliação de ciclo de vida em empreendimento residencial"/>
        <s v="Dimensões urbanas para a construção de bairros habitacionais com maior valor ambiental"/>
        <s v="Edifícios altos: devemos continuar a explorar este modelo de edificações?"/>
        <s v="Emissões de gases do efeito estufa e conteúdo energético de placas fotovoltaicas na américa latina"/>
        <s v="Entraves quanto ao gerenciamento dos RCCS na grande João Pessoa: um estudo realizado com empresas construtoras, entidades de classe e órgãos fiscalizadores"/>
        <s v="Estudo do impacto financeiro da implantação de atributos da construção verde no orçamento de em uma obra residencial vertical"/>
        <s v="Feliz e os indicativos de desenvolvimento e sustentabilidade de municipalidades"/>
        <s v="Geração de resíduos em obras residenciais verticais: investigação da influência do projeto arquitetônico e sistema de produção"/>
        <s v="Gestão de projetos no âmbito da construção sustentável"/>
        <s v="Habitação de emergência construída em bambu"/>
        <s v="Hábitats sostenibles como estrategia para el uso racional y eficiente de la energía en las ZNI de Colombia"/>
        <s v="O processo da certificação LEED – Leadership in Energy and Environmental Design: estudo de caso"/>
        <s v="Os desafios da mobilidade urbana sustentável em cidades de médio porte: o caso de Marília (Brasil)"/>
        <s v="Os planos diretores da Grande Teresina e a gestão ambiental urbana: caracterização dos instrumentos e políticas locais"/>
        <s v="Projeto colaborativo para preparação e resposta após desastres"/>
        <s v="Proteções solares: uma contribuição para a sustentabilidade de edifícios"/>
        <s v="Reflexões sobre a formação de um novo lugar: as habitações de interesse social do programa MCMV"/>
        <s v="Resíduos de gesso na construção civil - reutilização e/ou reciclagem no RN"/>
        <s v="Técnicas de sustentabilidade aplicáveis à construção de residências para o projeto minha casa minha vida"/>
        <s v="Telhado verde, energia embutida e emissão de CO2: análise comparativa a coberturas convencionais"/>
        <s v="Utilização de painéis de alvenaria não conformes na construção de vestiário em Cuiabá - MT"/>
        <s v="Ambiente de imersão como ferramenta de auxílio à percepção do espaço virtual"/>
        <s v="Análise da viabilidade de uso de alternativas gratuitas à interface primária do Energyplus"/>
        <s v="Análise de estratégias para a requalificação urbana frente ao conceito de tecnologia social"/>
        <s v="Mineração de texto aplicada a artigos do ENCAC e ELACAC (1990-2013) relacionados a acesso solar"/>
        <s v="O uso de dispositivos móveis para fins de acessibilidade em ambiente de ensino universitário"/>
        <s v="SIG colaborativo na região da balsa - Pelotas/RS/Brasil"/>
        <s v="Uso adaptado de ANDON em um empreendimento horizontal"/>
        <s v="Análise comparativa qualitativa (QCA) em canteiros de obras de habitação de interesse social (HIS)"/>
        <s v="Análise das práticas de sustentabilidade no uso racional da água em canteiros de obras"/>
        <s v="Análise de diferentes tipologias de construção em concreto e PVC"/>
        <s v="Análise de soluções construtivas para interfaces de paredes de taipa"/>
        <s v="Análise do planejamento de médio e curto prazo na construção civil: estudo de caso em um edifício comercial"/>
        <s v="Análise experimental de emendas tracionadas de barras de madeira laminada pregada de pinus SPP"/>
        <s v="Desenvolvimento de caibro treliçado de madeira laminada pregada de pinus SPP"/>
        <s v="Diagnóstico da movimentação de carga na construção civil"/>
        <s v="Estado da arte dos sistemas construtivos de unidades penais de regime fechado no Brasil"/>
        <s v="Estudo comparativo da eficiência de impermeabilizantes de base asfáltica e cimentícia em fundações"/>
        <s v="Estudo de caso em um laboratório universitário paulista com uma abordagem sustentável"/>
        <s v="Projeto executivo do sistema de cobertura: um estudo de caso em construtora de Santa Catarina"/>
        <s v="Qualidade da adesão de madeira pinus e eucalipto em corpos de prova para produção de painéis estruturais Cross Laminated Timber (CLT)"/>
        <s v="Reforço de fibra de carbono em alvenaria estrutural de blocos cerâmicos antigos"/>
        <s v="Automação residencial: diretrizes para manual pós-instalação"/>
        <s v="Banheiros de apartamento: proposta de projetos das instalações prediais de esgoto"/>
        <s v="Diretrizes para projetos de sistemas prediais hidráulicos e sanitários, baseadas nos critérios da certificação Leadership in Energy and Environmental Desing for Schools (certificação LEED para escolas"/>
        <s v="Inter-relação entre os conceitos de comissionamento, qualidade, desempenho, sustentabilidade e sua aplicação em sistemas prediais"/>
        <s v="Proposta de implantação de um programa de uso racional de água no edifício das faculdades de farmácia e odontologia"/>
        <s v="Revestimento em argamassa projetada: estudo de caso"/>
        <s v="Simulação computacional do escoamento em sistemas prediais de esgoto sanitário por meio de um método de partículas"/>
        <s v="Usos finais de água em Habitações de Interesse Social no sul do Brasil"/>
        <s v="Viabilidade de utilização de água pluvial em edificações"/>
        <s v="Avaliação da reologia e da trabalhabilidade das argamassas voltadas aos concretos autoadensáveis"/>
        <s v="Construções industrializadas para Habitações de Interesse Social: aspectos gerais"/>
        <s v="Habitat social e innovaciones tecnologicas: diseño experimental de elementos constructivos utilizando materiales reciclados, para viviendas de interés social"/>
        <s v="Impacto ambiental no ciclo de vida do alumínio na construção civil. Estudo de caso: esquadrias em alumínio em uma casa de interesse social"/>
        <s v="Os ensaios de compressão do concreto enquanto ferramenta do controle de sua produção"/>
        <s v="Viabilidade da utilização do concreto de alto desempenho em substituição ao concreto convencional"/>
      </sharedItems>
    </cacheField>
    <cacheField name="Autores" numFmtId="0">
      <sharedItems longText="1"/>
    </cacheField>
    <cacheField name="Termos relacionados a BIM no título" numFmtId="0">
      <sharedItems count="2">
        <s v="sim"/>
        <s v="não"/>
      </sharedItems>
    </cacheField>
    <cacheField name="Termos relacionados a BIM nas palavras-chave" numFmtId="0">
      <sharedItems count="2">
        <s v="sim"/>
        <s v="não"/>
      </sharedItems>
    </cacheField>
    <cacheField name="Termos relacionados a BIM no texto do artigo" numFmtId="0">
      <sharedItems count="2">
        <s v="sim"/>
        <s v="não"/>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JoaoGaspar" refreshedDate="42030.083395833331" createdVersion="4" refreshedVersion="4" minRefreshableVersion="3" recordCount="208">
  <cacheSource type="worksheet">
    <worksheetSource ref="A1:I209" sheet="Tab. 2 - Relacionados ao BIM" r:id="rId2"/>
  </cacheSource>
  <cacheFields count="9">
    <cacheField name="TEMA" numFmtId="0">
      <sharedItems count="4">
        <s v="Tecnologia da informação e comunicação"/>
        <s v="Qualidade do projeto, desempenho e avaliação pós-ocupação das edificações"/>
        <s v="Gestão e economia da construção"/>
        <s v="Tecnologia de sistemas prediais"/>
      </sharedItems>
    </cacheField>
    <cacheField name="NOME DO ARTIGO" numFmtId="0">
      <sharedItems count="22">
        <s v="Ferramenta para planejamento de disciplina BIM"/>
        <s v="Avaliando a aplicabilidade de BIM para a verificação da norma de segurança contra incêndio em projeto de habitação multifamiliar"/>
        <s v="AVALIAÇÃO AUTOMÁTICA DE VALOR NO PROCESSO DE PROJETO DE HABITAÇÃO DE INTERESSE SOCIAL NO BRASIL"/>
        <s v="BIM no suporte a Avaliação Pós-Ocupação"/>
        <s v="GESTÃO DO PROCESSO DE FLEXIBILIZAÇÃO E PERSONALIZAÇÃO DE PROJETOS"/>
        <s v="BIM: conhecimentos necessários e desafios iniciais de adaptação"/>
        <s v="PROPOSTA DE UMA MODELAGEM DE DADOS PARA AUXILIAR NO CONTROLE INTEGRADO DA PRODUÇÃO E DA QUALIDADE"/>
        <s v="Dificuldades para a implantação de softwares integradores de projeto (BIM) por escritórios de projetos de cidades do nordeste do Brasil"/>
        <s v="Infraestrutura para uma sala de coordenação de projetos em BIM: avaliação dos padrões de comunicação e requisitos"/>
        <s v="Introdução de novas tecnologias: o caso do BIM em empresas de construção civil"/>
        <s v="Integração da modelagem da informação da construção (BIM) no planejamento e controle da produção"/>
        <s v="Projeto de sistemas prediais hidráulicos sanitários com BIM: mapeamento da literatura"/>
        <s v="Implementação de BIM: comparação entre as diretrizes existentes na literatura e um caso real"/>
        <s v="Plataforma BIM como sistema de gestão e coordenação de projeto da Reserva Camará"/>
        <s v="Comparação de processos de levantamento de quantitativos: tradicional e BIM"/>
        <s v="GESTÃO DE PROJETOS NA CONSTRUÇÃO CIVIL: AVALIAÇÃO DO PROCESSO EM EMPRESAS CONSTRUTORAS DE FLORIANÓPOLIS"/>
        <s v="PRÁTICAS DE GERENCIAMENTO ENXUTO EM ESCRITÓRIOS DE PROJETO DE GOIÂNIA"/>
        <s v="DIRETRIZES PARA A GESTÃO DE PROJETOS INDUSTRIAIS"/>
        <s v="CARACTERIZAÇÃO E ANÁLISE DOS MÉTODOS DE ENTREGA DE PROJETO"/>
        <s v="NÍVEL DE MATURIDADE DO PROCESSO DE PROJETO: AS QUATRO INTERFACES"/>
        <s v="MODELAGEM PARAMÉTRICA NA CONCEPÇÃO DE ELEMENTOS CONSTRUTIVOS DE EDIFÍCIOS COMPLEXOS"/>
        <s v="O DESENVOLVIMENTO DE FERRAMENTA DE VERIFICAÇÃO DE REQUISITOS DE PROJETO PARA O REVIT® ATRAVÉS DE API"/>
      </sharedItems>
    </cacheField>
    <cacheField name="coef. Nome do artigo" numFmtId="2">
      <sharedItems containsSemiMixedTypes="0" containsString="0" containsNumber="1" minValue="6.25E-2" maxValue="0.33333333333333331"/>
    </cacheField>
    <cacheField name="AUTOR" numFmtId="0">
      <sharedItems count="53">
        <s v="Eduardo Toledo Santos"/>
        <s v="Maria Bernardete Barison"/>
        <s v="Marcel Kater"/>
        <s v="Regina Ruschel"/>
        <s v="Cristina Matsunanga"/>
        <s v="Max Andrade"/>
        <s v="Adriano De Alencar Sales"/>
        <s v="Marco Aurélio Stumpf Gonzáles"/>
        <s v="Rosana da Silva Fernandes"/>
        <s v="Carina Cardoso"/>
        <s v="Marcos Borges"/>
        <s v="Victor Hugo Godoy Do Nascimento"/>
        <s v="Carlos Formoso"/>
        <s v="Cibeli Leão"/>
        <s v="Débora De Gois Santos"/>
        <s v="Eduardo Isatto"/>
        <s v="Fernando Oliveira"/>
        <s v="Joyce Paula Martin Delatorre"/>
        <s v="Marcelo Maciel"/>
        <s v="Marlon Camara Garrido"/>
        <s v="Miriam Addor"/>
        <s v="Ricardo Mendes Junior"/>
        <s v="Sérgio Scheer"/>
        <s v="Tiago Francisco Campestrini"/>
        <s v="Carolina Costa"/>
        <s v="Marina Ilha"/>
        <s v="Solange Staut"/>
        <s v="Fernanda J. Chaves"/>
        <s v="Lucila Sommer"/>
        <s v="Patrícia Tzortzopoulos"/>
        <s v="Alexandre Lima"/>
        <s v="Daniela Albuquerque"/>
        <s v="Ingrid Pereira"/>
        <s v="Silvio Melhado"/>
        <s v="José Costa"/>
        <s v="Sheyla Mara B. Serra"/>
        <s v="Cristine Mutti"/>
        <s v="Lisiane Librelotto"/>
        <s v="Roberto Oliveira"/>
        <s v="Ticiana Avila"/>
        <s v="Danilo Gonçalves Batista"/>
        <s v="Tatiana Gondim do Amaral"/>
        <s v="Vinícius Carrião dos Santos"/>
        <s v="Tássia Silva"/>
        <s v="Daniel Cardoso"/>
        <s v="Deborah Lins"/>
        <s v="Ivna Campos"/>
        <s v="José de Paula Barros Neto"/>
        <s v="Mayra Mororó"/>
        <s v="Leonardo Manzione"/>
        <s v="Wilson Florio"/>
        <s v="Sergio Roberto Leusin Amorim"/>
        <s v="Silvia Maria Soares de Araujo Pereira"/>
      </sharedItems>
    </cacheField>
    <cacheField name="coef. Autor" numFmtId="2">
      <sharedItems containsSemiMixedTypes="0" containsString="0" containsNumber="1" minValue="0.2" maxValue="0.33333333333333331"/>
    </cacheField>
    <cacheField name="Instituição" numFmtId="0">
      <sharedItems count="16">
        <s v="USP"/>
        <s v="UEL"/>
        <s v="UNICAMP"/>
        <s v="UFPE"/>
        <s v="UNISINOS"/>
        <s v="UFJF"/>
        <s v="UFRGS"/>
        <s v="UFS"/>
        <s v="UFPR"/>
        <s v="HUD (UK)"/>
        <s v="UFSCar"/>
        <s v="UFSC"/>
        <s v="UFG"/>
        <s v="UFC"/>
        <s v="UPM"/>
        <s v="UFF"/>
      </sharedItems>
    </cacheField>
    <cacheField name="Estado" numFmtId="0">
      <sharedItems count="12">
        <s v="SP"/>
        <s v="PR"/>
        <s v="PE"/>
        <s v="RS"/>
        <s v="MG"/>
        <s v="SE"/>
        <s v="Exterior"/>
        <s v="SC"/>
        <s v="GO"/>
        <s v="CE"/>
        <s v="RJ"/>
        <s v="UK" u="1"/>
      </sharedItems>
    </cacheField>
    <cacheField name="instituições diferentes para o mesmo artigo" numFmtId="0">
      <sharedItems/>
    </cacheField>
    <cacheField name="PALAVRAS-CHAVE" numFmtId="0">
      <sharedItems count="66">
        <s v="Arquitetura e Urbanismo"/>
        <s v="Automação de regras"/>
        <s v="Avaliação Automática"/>
        <s v="Avaliação Pós-Ocupação"/>
        <s v="BIM"/>
        <s v="Building Information Modeling"/>
        <s v="Building Information Modeling (BIM)"/>
        <s v="CAD"/>
        <s v="código de edificação"/>
        <s v="Compatibilização"/>
        <s v="Computer-aided design CAD"/>
        <s v="Construção Enxuta"/>
        <s v="Controle Integrado"/>
        <s v="Coordenação"/>
        <s v="Custeio-meta"/>
        <s v="Engenharia Civil"/>
        <s v="Ensino"/>
        <s v="Ensino de BIM"/>
        <s v="Escritório de coordenação de projetos"/>
        <s v="Espaços Interativos"/>
        <s v="Gerenciamento de projetos"/>
        <s v="Gestão da informação"/>
        <s v="Gestão do processo de projeto"/>
        <s v="Impacto"/>
        <s v="Implementação BIM"/>
        <s v="Integrated Project Delivery"/>
        <s v="Interdisciplinaridade"/>
        <s v="Lean design management"/>
        <s v="Levantamento de Quantitativos"/>
        <s v="Maturidade"/>
        <s v="Métodos de entrega de projeto"/>
        <s v="Modelagem da Informação"/>
        <s v="Modelagem da Informação da Construção"/>
        <s v="Modelagem de Dados"/>
        <s v="Modelagem Integrada do Edifício"/>
        <s v="Modelagem Paramétrica"/>
        <s v="Modelo de coordenação de projetos"/>
        <s v="Modificações de projeto"/>
        <s v="Nível de desenvolvimento"/>
        <s v="Nível de detalhe"/>
        <s v="Orçamentação"/>
        <s v="Perdas"/>
        <s v="Planejamento e Controle da Produção"/>
        <s v="Processo de Projeto"/>
        <s v="Processo de projeto de edifícios"/>
        <s v="Projetos de edificações"/>
        <s v="Projetos industriais"/>
        <s v="Qualidade do projeto"/>
        <s v="Reuniões de Coordenação de Projetos"/>
        <s v="Revit® API"/>
        <s v="Sistema Last Planner"/>
        <s v="Sistemas Prediais Hidráulicos Sanitários"/>
        <s v="SOLIBRI"/>
        <s v="Systematic Literature Review"/>
        <s v="Tecnologia da Informação na Construção"/>
        <s v="TIC"/>
        <s v="Tipos de contratação"/>
        <s v="Valor desejado"/>
        <s v="Verificação de requisitos"/>
        <s v="Visualização"/>
        <s v="Modificações de projeto," u="1"/>
        <s v="Sistema Last Planner." u="1"/>
        <s v="Processo de Projeto." u="1"/>
        <s v="Orçamentação." u="1"/>
        <s v="Computer-aided design CAD." u="1"/>
        <s v="Projetos industriais." u="1"/>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JoaoGaspar" refreshedDate="42030.094068634258" createdVersion="4" refreshedVersion="4" minRefreshableVersion="3" recordCount="208">
  <cacheSource type="worksheet">
    <worksheetSource ref="A1:K209" sheet="Tabela 2 - Relacionados ao BIM"/>
  </cacheSource>
  <cacheFields count="11">
    <cacheField name="TEMA" numFmtId="0">
      <sharedItems/>
    </cacheField>
    <cacheField name="NOME DO ARTIGO" numFmtId="0">
      <sharedItems count="22">
        <s v="AVALIAÇÃO AUTOMÁTICA DE VALOR NO PROCESSO DE PROJETO DE HABITAÇÃO DE INTERESSE SOCIAL NO BRASIL"/>
        <s v="Avaliando a aplicabilidade de BIM para a verificação da norma de segurança contra incêndio em projeto de habitação multifamiliar"/>
        <s v="BIM no suporte a Avaliação Pós-Ocupação"/>
        <s v="BIM: conhecimentos necessários e desafios iniciais de adaptação"/>
        <s v="CARACTERIZAÇÃO E ANÁLISE DOS MÉTODOS DE ENTREGA DE PROJETO"/>
        <s v="Comparação de processos de levantamento de quantitativos: tradicional e BIM"/>
        <s v="Dificuldades para a implantação de softwares integradores de projeto (BIM) por escritórios de projetos de cidades do nordeste do Brasil"/>
        <s v="DIRETRIZES PARA A GESTÃO DE PROJETOS INDUSTRIAIS"/>
        <s v="Ferramenta para planejamento de disciplina BIM"/>
        <s v="GESTÃO DE PROJETOS NA CONSTRUÇÃO CIVIL: AVALIAÇÃO DO PROCESSO EM EMPRESAS CONSTRUTORAS DE FLORIANÓPOLIS"/>
        <s v="GESTÃO DO PROCESSO DE FLEXIBILIZAÇÃO E PERSONALIZAÇÃO DE PROJETOS"/>
        <s v="Implementação de BIM: comparação entre as diretrizes existentes na literatura e um caso real"/>
        <s v="Infraestrutura para uma sala de coordenação de projetos em BIM: avaliação dos padrões de comunicação e requisitos"/>
        <s v="Integração da modelagem da informação da construção (BIM) no planejamento e controle da produção"/>
        <s v="Introdução de novas tecnologias: o caso do BIM em empresas de construção civil"/>
        <s v="MODELAGEM PARAMÉTRICA NA CONCEPÇÃO DE ELEMENTOS CONSTRUTIVOS DE EDIFÍCIOS COMPLEXOS"/>
        <s v="NÍVEL DE MATURIDADE DO PROCESSO DE PROJETO: AS QUATRO INTERFACES"/>
        <s v="O DESENVOLVIMENTO DE FERRAMENTA DE VERIFICAÇÃO DE REQUISITOS DE PROJETO PARA O REVIT® ATRAVÉS DE API"/>
        <s v="Plataforma BIM como sistema de gestão e coordenação de projeto da Reserva Camará"/>
        <s v="PRÁTICAS DE GERENCIAMENTO ENXUTO EM ESCRITÓRIOS DE PROJETO DE GOIÂNIA"/>
        <s v="Projeto de sistemas prediais hidráulicos sanitários com BIM: mapeamento da literatura"/>
        <s v="PROPOSTA DE UMA MODELAGEM DE DADOS PARA AUXILIAR NO CONTROLE INTEGRADO DA PRODUÇÃO E DA QUALIDADE"/>
      </sharedItems>
    </cacheField>
    <cacheField name="coef. Nome do artigo" numFmtId="2">
      <sharedItems containsSemiMixedTypes="0" containsString="0" containsNumber="1" minValue="6.25E-2" maxValue="0.33333333333333331"/>
    </cacheField>
    <cacheField name="AUTOR" numFmtId="0">
      <sharedItems/>
    </cacheField>
    <cacheField name="coef. Autor" numFmtId="2">
      <sharedItems containsSemiMixedTypes="0" containsString="0" containsNumber="1" minValue="0.2" maxValue="0.33333333333333331"/>
    </cacheField>
    <cacheField name="Instituição" numFmtId="0">
      <sharedItems/>
    </cacheField>
    <cacheField name="Estado" numFmtId="0">
      <sharedItems/>
    </cacheField>
    <cacheField name="instituições diferentes para o mesmo artigo" numFmtId="0">
      <sharedItems/>
    </cacheField>
    <cacheField name="PALAVRAS-CHAVE" numFmtId="0">
      <sharedItems count="60">
        <s v="Avaliação Automática"/>
        <s v="Building Information Modeling"/>
        <s v="Custeio-meta"/>
        <s v="Valor desejado"/>
        <s v="Automação de regras"/>
        <s v="BIM"/>
        <s v="código de edificação"/>
        <s v="SOLIBRI"/>
        <s v="Avaliação Pós-Ocupação"/>
        <s v="Tecnologia da Informação na Construção"/>
        <s v="Ensino"/>
        <s v="Interdisciplinaridade"/>
        <s v="Integrated Project Delivery"/>
        <s v="Métodos de entrega de projeto"/>
        <s v="Tipos de contratação"/>
        <s v="Building Information Modeling (BIM)"/>
        <s v="Levantamento de Quantitativos"/>
        <s v="Orçamentação"/>
        <s v="CAD"/>
        <s v="Construção Enxuta"/>
        <s v="Modelagem Integrada do Edifício"/>
        <s v="Perdas"/>
        <s v="Gestão do processo de projeto"/>
        <s v="Projetos industriais"/>
        <s v="Qualidade do projeto"/>
        <s v="Arquitetura e Urbanismo"/>
        <s v="Engenharia Civil"/>
        <s v="Ensino de BIM"/>
        <s v="Modelagem da Informação"/>
        <s v="Compatibilização"/>
        <s v="Coordenação"/>
        <s v="Projetos de edificações"/>
        <s v="Gestão da informação"/>
        <s v="Modificações de projeto"/>
        <s v="TIC"/>
        <s v="Implementação BIM"/>
        <s v="Processo de Projeto"/>
        <s v="Espaços Interativos"/>
        <s v="Modelagem da Informação da Construção"/>
        <s v="Reuniões de Coordenação de Projetos"/>
        <s v="Visualização"/>
        <s v="Planejamento e Controle da Produção"/>
        <s v="Sistema Last Planner"/>
        <s v="Impacto"/>
        <s v="Modelagem Paramétrica"/>
        <s v="Maturidade"/>
        <s v="Nível de desenvolvimento"/>
        <s v="Nível de detalhe"/>
        <s v="Revit® API"/>
        <s v="Verificação de requisitos"/>
        <s v="Computer-aided design CAD"/>
        <s v="Escritório de coordenação de projetos"/>
        <s v="Modelo de coordenação de projetos"/>
        <s v="Gerenciamento de projetos"/>
        <s v="Lean design management"/>
        <s v="Processo de projeto de edifícios"/>
        <s v="Sistemas Prediais Hidráulicos Sanitários"/>
        <s v="Systematic Literature Review"/>
        <s v="Controle Integrado"/>
        <s v="Modelagem de Dados"/>
      </sharedItems>
    </cacheField>
    <cacheField name="coef. Palavras-chave/TEMA" numFmtId="0">
      <sharedItems containsSemiMixedTypes="0" containsString="0" containsNumber="1" minValue="6.25E-2" maxValue="1"/>
    </cacheField>
    <cacheField name="coef. Palavras-chave/Artigo" numFmtId="0">
      <sharedItems containsSemiMixedTypes="0" containsString="0" containsNumber="1" minValue="0.2"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48">
  <r>
    <x v="0"/>
    <x v="0"/>
    <s v="Adriano De Alencar Sales, Regina Ruschel"/>
    <x v="0"/>
    <x v="0"/>
    <x v="0"/>
  </r>
  <r>
    <x v="0"/>
    <x v="1"/>
    <s v="Victor Hugo Godoy Do Nascimento, Carina Cardoso, Marcos Borges"/>
    <x v="0"/>
    <x v="0"/>
    <x v="0"/>
  </r>
  <r>
    <x v="1"/>
    <x v="2"/>
    <s v="Fernanda J. Chaves, Patrícia Tzortzopoulos, Carlos T. Formoso, Lucila Sommer"/>
    <x v="0"/>
    <x v="0"/>
    <x v="0"/>
  </r>
  <r>
    <x v="0"/>
    <x v="3"/>
    <s v="Tassia Silva, Silvio Melhado"/>
    <x v="1"/>
    <x v="1"/>
    <x v="0"/>
  </r>
  <r>
    <x v="0"/>
    <x v="4"/>
    <s v="Ticiana Camilo Frigo Avila, Cristine Nascimento Mutti, Roberto de Oliveira, Lisiane Ilha Librelotto"/>
    <x v="1"/>
    <x v="1"/>
    <x v="0"/>
  </r>
  <r>
    <x v="1"/>
    <x v="5"/>
    <s v="Deborah Lins, Ivna Campos, Mayra Mororó, José De Paula Barros Neto, Daniel Cardoso"/>
    <x v="1"/>
    <x v="1"/>
    <x v="0"/>
  </r>
  <r>
    <x v="0"/>
    <x v="6"/>
    <s v="Leonardo Manzione, Silvio Melhado"/>
    <x v="1"/>
    <x v="0"/>
    <x v="0"/>
  </r>
  <r>
    <x v="0"/>
    <x v="7"/>
    <s v="Alexandre Lima, Daniela Albuquerque, Ingrid Pereira, Silvio Melhado"/>
    <x v="0"/>
    <x v="0"/>
    <x v="0"/>
  </r>
  <r>
    <x v="1"/>
    <x v="8"/>
    <s v="Rosana S. Fernandes, Marco Aurélio S. González"/>
    <x v="1"/>
    <x v="1"/>
    <x v="0"/>
  </r>
  <r>
    <x v="1"/>
    <x v="9"/>
    <s v="Vinicius Carrião Dos Santos, Tatiana Gondim Amaral, Danilo Gonçalves Batista"/>
    <x v="1"/>
    <x v="1"/>
    <x v="0"/>
  </r>
  <r>
    <x v="2"/>
    <x v="10"/>
    <s v="Marcel Kater, Regina Ruschel"/>
    <x v="0"/>
    <x v="0"/>
    <x v="0"/>
  </r>
  <r>
    <x v="2"/>
    <x v="11"/>
    <s v="José Costa, Sheyla Mara B. Serra"/>
    <x v="0"/>
    <x v="0"/>
    <x v="0"/>
  </r>
  <r>
    <x v="2"/>
    <x v="12"/>
    <s v="Marcelo Maciel, Fernando Oliveira, Débora De Gois Santos"/>
    <x v="0"/>
    <x v="0"/>
    <x v="0"/>
  </r>
  <r>
    <x v="2"/>
    <x v="13"/>
    <s v="Maria Bernardete Barison, Eduardo Toledo Santos"/>
    <x v="0"/>
    <x v="0"/>
    <x v="0"/>
  </r>
  <r>
    <x v="2"/>
    <x v="14"/>
    <s v="Miriam Addor, Eduardo Toledo Santos"/>
    <x v="0"/>
    <x v="0"/>
    <x v="0"/>
  </r>
  <r>
    <x v="2"/>
    <x v="15"/>
    <s v="Ricardo Mendes Junior, Sérgio Scheer, Marlon Camara Garrido, Tiago Francisco Campestrini"/>
    <x v="0"/>
    <x v="0"/>
    <x v="0"/>
  </r>
  <r>
    <x v="2"/>
    <x v="16"/>
    <s v="Joyce Paula Martin Delatorre, Eduardo Toledo Santos"/>
    <x v="0"/>
    <x v="0"/>
    <x v="0"/>
  </r>
  <r>
    <x v="2"/>
    <x v="17"/>
    <s v="Wilson Florio"/>
    <x v="0"/>
    <x v="1"/>
    <x v="0"/>
  </r>
  <r>
    <x v="2"/>
    <x v="18"/>
    <s v="Silvia Maria S. A. Pereira, Sergio Roberto L. Amorim"/>
    <x v="0"/>
    <x v="1"/>
    <x v="0"/>
  </r>
  <r>
    <x v="2"/>
    <x v="19"/>
    <s v="Max Andrade, Cristina Matsunaga"/>
    <x v="1"/>
    <x v="0"/>
    <x v="0"/>
  </r>
  <r>
    <x v="2"/>
    <x v="20"/>
    <s v="Cibeli Leão, Eduardo Isatto, Carlos Formoso"/>
    <x v="1"/>
    <x v="1"/>
    <x v="0"/>
  </r>
  <r>
    <x v="3"/>
    <x v="21"/>
    <s v="Carolina Costa, Solange Staut, Marina Ilha"/>
    <x v="0"/>
    <x v="0"/>
    <x v="0"/>
  </r>
  <r>
    <x v="4"/>
    <x v="22"/>
    <s v="Rosa Gabriela Uchoa Lima Oliveira, Lívia Maria Macêdo Santos, Cintia Bartz Machado"/>
    <x v="1"/>
    <x v="1"/>
    <x v="1"/>
  </r>
  <r>
    <x v="4"/>
    <x v="23"/>
    <s v="Nathalya Luciano Buges, Luis Fernando Angerosa Stumpo, Fernando Henrique Fiirst Dos Santos Porto, Veronica López, Wagner Augusto Andreasi"/>
    <x v="1"/>
    <x v="1"/>
    <x v="1"/>
  </r>
  <r>
    <x v="4"/>
    <x v="24"/>
    <s v="Marieli Azoia Lukianchuki, Rosana Caram"/>
    <x v="1"/>
    <x v="1"/>
    <x v="1"/>
  </r>
  <r>
    <x v="4"/>
    <x v="25"/>
    <s v="Fernanda Franco, Marta Nogueira, José Nogueira"/>
    <x v="1"/>
    <x v="1"/>
    <x v="1"/>
  </r>
  <r>
    <x v="4"/>
    <x v="26"/>
    <s v="Frederico Braida, Letícia Maria De Araújo Zambrano, Aline Ferreira Alves, Camila Faria Lopes"/>
    <x v="1"/>
    <x v="1"/>
    <x v="1"/>
  </r>
  <r>
    <x v="4"/>
    <x v="27"/>
    <s v="Carolina Bedoya Jaramillo, Fernando O. Ruttkay Pereira"/>
    <x v="1"/>
    <x v="1"/>
    <x v="1"/>
  </r>
  <r>
    <x v="4"/>
    <x v="28"/>
    <s v="Giovani Pacheco, Virginia Araújo, Bianca Araújo, Ariane Borges, Marcela Silva, Vany Moreno"/>
    <x v="1"/>
    <x v="1"/>
    <x v="1"/>
  </r>
  <r>
    <x v="4"/>
    <x v="29"/>
    <s v="Leonardo Mazzaferro, Márcio José Sorgato, Ana Paula Melo, Roberto Lamberts"/>
    <x v="1"/>
    <x v="1"/>
    <x v="1"/>
  </r>
  <r>
    <x v="4"/>
    <x v="30"/>
    <s v="Isabela Cristina De Silva Passos, Melyna De Almeida Lamenha, Ricardo Carvalho Cabús"/>
    <x v="1"/>
    <x v="1"/>
    <x v="1"/>
  </r>
  <r>
    <x v="4"/>
    <x v="31"/>
    <s v="Ana Paula Melo, Márcio José Sorgato, Deivis Marinoski, Roberto Lamberts"/>
    <x v="1"/>
    <x v="1"/>
    <x v="1"/>
  </r>
  <r>
    <x v="4"/>
    <x v="32"/>
    <s v="Juliana Carvalho, Aldomar Pedrini"/>
    <x v="1"/>
    <x v="1"/>
    <x v="1"/>
  </r>
  <r>
    <x v="4"/>
    <x v="33"/>
    <s v="Erondina Lima, Carlo De Musis, Marta Nogueira, Fernanda Franco, Osvaldo Borges, Flávia Santos"/>
    <x v="1"/>
    <x v="1"/>
    <x v="1"/>
  </r>
  <r>
    <x v="4"/>
    <x v="34"/>
    <s v="Mariane Brandalise, Eduardo Cunha, Vitória Avila, Larissa Oliveira"/>
    <x v="1"/>
    <x v="1"/>
    <x v="1"/>
  </r>
  <r>
    <x v="4"/>
    <x v="35"/>
    <s v="Giane Uliano, Amilcar Bogo"/>
    <x v="1"/>
    <x v="1"/>
    <x v="1"/>
  </r>
  <r>
    <x v="4"/>
    <x v="36"/>
    <s v="Arthur Santos Silva, Laiane Susan Silva Almeida, Aline Schaefer, Bruna Balvedi, Enedir Ghisi"/>
    <x v="1"/>
    <x v="1"/>
    <x v="1"/>
  </r>
  <r>
    <x v="4"/>
    <x v="37"/>
    <s v="Cibele Antoniolli, Andrea Kern, Paulo Wander, Julia Herrmann, Carla Oliveira"/>
    <x v="1"/>
    <x v="1"/>
    <x v="1"/>
  </r>
  <r>
    <x v="4"/>
    <x v="38"/>
    <s v="Fernanda Ventorim, Larissa Bragatto, Maria Luiza Rodrigues, Ingrid Dias, Ana Carolina Marquez, Ana Carolina Diniz, Giovana Achiamé, Aline Sauer, Fabrícia Rembiski"/>
    <x v="1"/>
    <x v="1"/>
    <x v="1"/>
  </r>
  <r>
    <x v="4"/>
    <x v="39"/>
    <s v="Leandro C Fernandes, Jose M. V. Grzybowski, Anderson A. G. A. Ribeiro, Andréia Saugo, Eduardo L. Krüger"/>
    <x v="1"/>
    <x v="1"/>
    <x v="1"/>
  </r>
  <r>
    <x v="4"/>
    <x v="40"/>
    <s v="Silva Sandra, Souza Roberta"/>
    <x v="1"/>
    <x v="1"/>
    <x v="1"/>
  </r>
  <r>
    <x v="4"/>
    <x v="41"/>
    <s v="Veridiana Scalco, Raphaela Walger Da Fonseca, Elisa Beck, Gustavo Palladini, Thalessa Maia, Letícia Eli, Roberto Lamberts"/>
    <x v="1"/>
    <x v="1"/>
    <x v="1"/>
  </r>
  <r>
    <x v="4"/>
    <x v="42"/>
    <s v="Guilherme Brandão, Roberta Souza"/>
    <x v="1"/>
    <x v="1"/>
    <x v="1"/>
  </r>
  <r>
    <x v="4"/>
    <x v="43"/>
    <s v="Melyna De Almeida Lamenha, Juliana Oliveira Batista, Leonardo Bittencourt"/>
    <x v="1"/>
    <x v="1"/>
    <x v="1"/>
  </r>
  <r>
    <x v="4"/>
    <x v="44"/>
    <s v="Mayara Di Castro Silva, Corine Kyo Iwamura, Giorgia Cristina Farias Martins, Lucas Bilk Matos, Rodrigo Eduardo Catai"/>
    <x v="1"/>
    <x v="1"/>
    <x v="1"/>
  </r>
  <r>
    <x v="4"/>
    <x v="45"/>
    <s v="Jeanne Moro, Eduardo Kruger, Anderson Claro"/>
    <x v="1"/>
    <x v="1"/>
    <x v="1"/>
  </r>
  <r>
    <x v="4"/>
    <x v="46"/>
    <s v="Juliana Matos, Aldomar Pedrini, Marcelo Tinôco, Alice Drummond"/>
    <x v="1"/>
    <x v="1"/>
    <x v="1"/>
  </r>
  <r>
    <x v="4"/>
    <x v="47"/>
    <s v="Natalia Ribeiro, Joyce Carlo"/>
    <x v="1"/>
    <x v="1"/>
    <x v="1"/>
  </r>
  <r>
    <x v="4"/>
    <x v="48"/>
    <s v="André Basso de Almeida, Eduardo Grala Da Cunha, Beatriz Echenique Gioielli, Anderson Priebe Ferrugem"/>
    <x v="1"/>
    <x v="1"/>
    <x v="1"/>
  </r>
  <r>
    <x v="4"/>
    <x v="49"/>
    <s v="Thayse Nunes, Maria LÚcia Oiticica"/>
    <x v="1"/>
    <x v="1"/>
    <x v="1"/>
  </r>
  <r>
    <x v="4"/>
    <x v="50"/>
    <s v="Giovani Pacheco, André Alves, Glênio Lima, Alice Drummond, Aldomar Pedrini"/>
    <x v="1"/>
    <x v="1"/>
    <x v="1"/>
  </r>
  <r>
    <x v="4"/>
    <x v="51"/>
    <s v="Débora Costa, Racine Prado"/>
    <x v="1"/>
    <x v="1"/>
    <x v="1"/>
  </r>
  <r>
    <x v="4"/>
    <x v="52"/>
    <s v="Thiago Garcia, Racine Prado"/>
    <x v="1"/>
    <x v="1"/>
    <x v="1"/>
  </r>
  <r>
    <x v="4"/>
    <x v="53"/>
    <s v="Leila Guedes Alvim, Silvio R. F. Motta, Aldo G. Magalhães, Maria Teresa P. Aguilar"/>
    <x v="1"/>
    <x v="1"/>
    <x v="1"/>
  </r>
  <r>
    <x v="4"/>
    <x v="54"/>
    <s v="Maíra O. Pires, Fernando S. Westphal"/>
    <x v="1"/>
    <x v="1"/>
    <x v="1"/>
  </r>
  <r>
    <x v="4"/>
    <x v="55"/>
    <s v="Iraci Pereira, Camila Ferreira"/>
    <x v="1"/>
    <x v="1"/>
    <x v="1"/>
  </r>
  <r>
    <x v="4"/>
    <x v="56"/>
    <s v="Marianna Doerfler, Eduardo Kruger"/>
    <x v="1"/>
    <x v="1"/>
    <x v="1"/>
  </r>
  <r>
    <x v="4"/>
    <x v="57"/>
    <s v="Liader Oliveira, Antônio César Silva, Mônica Pinto"/>
    <x v="1"/>
    <x v="1"/>
    <x v="1"/>
  </r>
  <r>
    <x v="4"/>
    <x v="58"/>
    <s v="Leonardo M. Monteiro"/>
    <x v="1"/>
    <x v="1"/>
    <x v="1"/>
  </r>
  <r>
    <x v="4"/>
    <x v="59"/>
    <s v="Marcelo Terres, Antonio Silva"/>
    <x v="1"/>
    <x v="1"/>
    <x v="1"/>
  </r>
  <r>
    <x v="4"/>
    <x v="60"/>
    <s v="Andrea Invidiata, Juliana Cruz, Michele Fossati, Amadeus De Novaes, Cristiano Teixeira, Roberto Lamberts"/>
    <x v="1"/>
    <x v="1"/>
    <x v="1"/>
  </r>
  <r>
    <x v="4"/>
    <x v="61"/>
    <s v="Pedro Vìtor Sousa Ribeiro, Ricardo Carvalho Cabús"/>
    <x v="1"/>
    <x v="1"/>
    <x v="1"/>
  </r>
  <r>
    <x v="4"/>
    <x v="62"/>
    <s v="Guilherme Nóbrega De Castro, Solange Maria Leder, Luiz Bueno Da Silva, Erivaldo Lopes De Souza"/>
    <x v="1"/>
    <x v="1"/>
    <x v="1"/>
  </r>
  <r>
    <x v="4"/>
    <x v="63"/>
    <s v="Kerolaynh Pereira Santos, Gleidson Martins Da Costa, Bruna R. Barros"/>
    <x v="1"/>
    <x v="1"/>
    <x v="1"/>
  </r>
  <r>
    <x v="4"/>
    <x v="64"/>
    <s v="Victor Aguiar, Carolina Bueno-Bartholomei"/>
    <x v="1"/>
    <x v="1"/>
    <x v="1"/>
  </r>
  <r>
    <x v="4"/>
    <x v="65"/>
    <s v="Fulvio Berçot Miranda, Cristina Yukari Kawakita Ikeda"/>
    <x v="1"/>
    <x v="1"/>
    <x v="1"/>
  </r>
  <r>
    <x v="4"/>
    <x v="66"/>
    <s v="Ader Augusto Garcia Cardona, Mabel R Matamoros Tuma, Alfonso Alfonso González"/>
    <x v="1"/>
    <x v="1"/>
    <x v="1"/>
  </r>
  <r>
    <x v="4"/>
    <x v="67"/>
    <s v="Lucas Antunes Domingos, Doreen Kalz, Arnulf Dinkel, Louise L B Lomardo, Vanessa Gomes Da Silva"/>
    <x v="1"/>
    <x v="1"/>
    <x v="1"/>
  </r>
  <r>
    <x v="4"/>
    <x v="68"/>
    <s v="Mariani Taufner, Ricardo Maioli, Cristina Alvarez"/>
    <x v="1"/>
    <x v="1"/>
    <x v="1"/>
  </r>
  <r>
    <x v="4"/>
    <x v="69"/>
    <s v="Lúcia Helena Martins, Solange Leder, Luiz Bueno Silva, Erivaldo Lopes Souza"/>
    <x v="1"/>
    <x v="1"/>
    <x v="1"/>
  </r>
  <r>
    <x v="4"/>
    <x v="70"/>
    <s v="Cínthia Andreis, Priscila Besen, Fernando S. Westphal"/>
    <x v="1"/>
    <x v="1"/>
    <x v="1"/>
  </r>
  <r>
    <x v="4"/>
    <x v="71"/>
    <s v="Juliana Batista, Ithiane Peixoto, Kherolyn Cavalcante, Izabella Medeiros de Lima"/>
    <x v="1"/>
    <x v="1"/>
    <x v="1"/>
  </r>
  <r>
    <x v="4"/>
    <x v="72"/>
    <s v="Daniela Torres, Juliana Batista"/>
    <x v="1"/>
    <x v="1"/>
    <x v="1"/>
  </r>
  <r>
    <x v="4"/>
    <x v="73"/>
    <s v="Ana Paula Jeffe, Fernando Westphal"/>
    <x v="1"/>
    <x v="1"/>
    <x v="1"/>
  </r>
  <r>
    <x v="4"/>
    <x v="74"/>
    <s v="Cláudia Mello, Louise L B Lomardo"/>
    <x v="1"/>
    <x v="1"/>
    <x v="1"/>
  </r>
  <r>
    <x v="4"/>
    <x v="75"/>
    <s v="Cintia Tamura, Eduardo Kruger"/>
    <x v="1"/>
    <x v="1"/>
    <x v="1"/>
  </r>
  <r>
    <x v="4"/>
    <x v="76"/>
    <s v="Leandro C. Fernandes, José M. V. Grzybowwski, Andréia Saugo"/>
    <x v="1"/>
    <x v="1"/>
    <x v="1"/>
  </r>
  <r>
    <x v="4"/>
    <x v="77"/>
    <s v="Renata Camelo Lima, Ricardo Cabús"/>
    <x v="1"/>
    <x v="1"/>
    <x v="1"/>
  </r>
  <r>
    <x v="4"/>
    <x v="78"/>
    <s v="Joana Sousa, Melyna Lamenha, Leonardo Bittencourt, Ruskin Freitas"/>
    <x v="1"/>
    <x v="1"/>
    <x v="1"/>
  </r>
  <r>
    <x v="4"/>
    <x v="79"/>
    <s v="Elisa M. Sales, Adriana C. Brito, Maria Akutsu"/>
    <x v="1"/>
    <x v="1"/>
    <x v="1"/>
  </r>
  <r>
    <x v="4"/>
    <x v="80"/>
    <s v="Dominique Elena Giordano, Eduardo L. Krüger, Evyatar Erell"/>
    <x v="1"/>
    <x v="1"/>
    <x v="1"/>
  </r>
  <r>
    <x v="4"/>
    <x v="81"/>
    <s v="Kelen Dornelles, Eduvaldo Sichieri"/>
    <x v="1"/>
    <x v="1"/>
    <x v="1"/>
  </r>
  <r>
    <x v="4"/>
    <x v="82"/>
    <s v="Karyna de Andrade Carvalho Rosseti, Marta Cristina de Jesus Albuquerque Nogueira, Ivan Júlio Apolonio Callejas, Luciane Cleonice Durante, Igor Antonio Kuhnen, José de Souza Nogueira"/>
    <x v="1"/>
    <x v="1"/>
    <x v="1"/>
  </r>
  <r>
    <x v="4"/>
    <x v="83"/>
    <s v="Nathalya Luciano Buges, Wagner Augusto Andreasi, Adriane Angélica Farias Santos Lopes De Queiroz"/>
    <x v="1"/>
    <x v="1"/>
    <x v="1"/>
  </r>
  <r>
    <x v="4"/>
    <x v="84"/>
    <s v="Andrea Invidiata, Saulo Ghuts, Pamella Closs"/>
    <x v="1"/>
    <x v="1"/>
    <x v="1"/>
  </r>
  <r>
    <x v="4"/>
    <x v="85"/>
    <s v="Eduardo Gonzalez, Eduardo Kruger, Dominique Giordano"/>
    <x v="1"/>
    <x v="1"/>
    <x v="1"/>
  </r>
  <r>
    <x v="4"/>
    <x v="86"/>
    <s v="Filipe Campos, Gabriela Celani"/>
    <x v="1"/>
    <x v="1"/>
    <x v="1"/>
  </r>
  <r>
    <x v="4"/>
    <x v="87"/>
    <s v="Camila Carvalho Ferreira, Henor Artur de Souza, Eleonora Sad de Assis"/>
    <x v="1"/>
    <x v="1"/>
    <x v="1"/>
  </r>
  <r>
    <x v="4"/>
    <x v="88"/>
    <s v="Beatriz E. Gioielli, Eduardo G. Cunha"/>
    <x v="1"/>
    <x v="1"/>
    <x v="1"/>
  </r>
  <r>
    <x v="4"/>
    <x v="89"/>
    <s v="Isabel Salamoni, Isis Portolan Dos Santos, Clarissa Zomer, Ricardo Rüther"/>
    <x v="1"/>
    <x v="1"/>
    <x v="1"/>
  </r>
  <r>
    <x v="4"/>
    <x v="90"/>
    <s v="Eduardo Gonzalez Cruz, Martin Ordenes Mizgier, Fernando Ruttkay Pereira, Saulo Guths"/>
    <x v="1"/>
    <x v="1"/>
    <x v="1"/>
  </r>
  <r>
    <x v="4"/>
    <x v="91"/>
    <s v="Minéia Johann Scherer, Beatriz Fedrizzi"/>
    <x v="1"/>
    <x v="1"/>
    <x v="1"/>
  </r>
  <r>
    <x v="4"/>
    <x v="92"/>
    <s v="Marcelo Adolfo Jiménez, Leopoldo Eurico GonÇalves Bastos"/>
    <x v="1"/>
    <x v="1"/>
    <x v="1"/>
  </r>
  <r>
    <x v="4"/>
    <x v="93"/>
    <s v="Fátima Elizabeth Dos Reis Matias, Angela Santana de Oliveira, Walterley Araújo Moura, Marco Aurélio Oliveira"/>
    <x v="1"/>
    <x v="1"/>
    <x v="1"/>
  </r>
  <r>
    <x v="4"/>
    <x v="94"/>
    <s v="Carolina R. Carvalho, João Luiz Pacheco, Marcelo Galafassi, Rafael P. Cartana"/>
    <x v="1"/>
    <x v="1"/>
    <x v="1"/>
  </r>
  <r>
    <x v="4"/>
    <x v="95"/>
    <s v="Priscila Besen, Fernando Simon Westphal"/>
    <x v="1"/>
    <x v="1"/>
    <x v="1"/>
  </r>
  <r>
    <x v="4"/>
    <x v="96"/>
    <s v="Eliana De FÁtima Da Costa Lima, Solange Maria Leder"/>
    <x v="1"/>
    <x v="1"/>
    <x v="1"/>
  </r>
  <r>
    <x v="4"/>
    <x v="97"/>
    <s v="Aline Schaefer, Arthur Santos Silva, Laiane S. Silva Almeida, Bruna Balvedi, Enedir Ghisi"/>
    <x v="1"/>
    <x v="1"/>
    <x v="1"/>
  </r>
  <r>
    <x v="4"/>
    <x v="98"/>
    <s v="Alice Brasileiro, Claudio Morgado, Thiago Torres"/>
    <x v="1"/>
    <x v="1"/>
    <x v="1"/>
  </r>
  <r>
    <x v="4"/>
    <x v="99"/>
    <s v="Loyde Vieira De Abreu-Harbich, Victor Hugo Perina Sampaio, Lucila Chebel Labaki, Andreas Matzarakis"/>
    <x v="1"/>
    <x v="1"/>
    <x v="1"/>
  </r>
  <r>
    <x v="4"/>
    <x v="100"/>
    <s v="Flávia Maria Guimarães Marroquim, Miquelina Rodrigues Castro Cavalcante, Camila Antunes de Carvalho Casado, Ricardo Carvalho Cabús"/>
    <x v="1"/>
    <x v="1"/>
    <x v="1"/>
  </r>
  <r>
    <x v="4"/>
    <x v="101"/>
    <s v="Lilianne de Queiroz Leal, Solange Maria Leder, Luiz Bueno Da Silva, Erivaldo Lopes de Souza"/>
    <x v="1"/>
    <x v="1"/>
    <x v="1"/>
  </r>
  <r>
    <x v="4"/>
    <x v="102"/>
    <s v="Nixon Andrade, Lucila Labaki, Rosana Caram, Paulo Greco"/>
    <x v="1"/>
    <x v="1"/>
    <x v="1"/>
  </r>
  <r>
    <x v="4"/>
    <x v="103"/>
    <s v="Roberta V. G. Souza, Carla Patrícia S. Soares, Raquel D. Lemos"/>
    <x v="1"/>
    <x v="1"/>
    <x v="1"/>
  </r>
  <r>
    <x v="4"/>
    <x v="104"/>
    <s v="Luciana Alves, Bianca AraÚjo, DÉbora Pinto"/>
    <x v="1"/>
    <x v="1"/>
    <x v="1"/>
  </r>
  <r>
    <x v="4"/>
    <x v="105"/>
    <s v="Rafael Amorim, Maria Pedrosa, Homero Carvalho"/>
    <x v="1"/>
    <x v="1"/>
    <x v="1"/>
  </r>
  <r>
    <x v="4"/>
    <x v="106"/>
    <s v="Lucia Santos, Anderson Claro"/>
    <x v="1"/>
    <x v="1"/>
    <x v="1"/>
  </r>
  <r>
    <x v="4"/>
    <x v="107"/>
    <s v="Rafael Amorim, Maria Pedrosa, Homero Carvalho"/>
    <x v="1"/>
    <x v="1"/>
    <x v="1"/>
  </r>
  <r>
    <x v="4"/>
    <x v="108"/>
    <s v="Melyna De Almeida Lamenha, Leonardo Salazar Bittencourt"/>
    <x v="1"/>
    <x v="1"/>
    <x v="1"/>
  </r>
  <r>
    <x v="4"/>
    <x v="109"/>
    <s v="Guilherme M. Castro, Adriana C. Brito, Fúlvio Vittorino, Maria Akutsu"/>
    <x v="1"/>
    <x v="1"/>
    <x v="1"/>
  </r>
  <r>
    <x v="4"/>
    <x v="110"/>
    <s v="Ingrid Fonseca, Thaiana Casalini, Fabrizio Tucci, Alessandra Battisti"/>
    <x v="1"/>
    <x v="1"/>
    <x v="1"/>
  </r>
  <r>
    <x v="4"/>
    <x v="111"/>
    <s v="Amanda Shelgshorn Pereira, Marcos Martins Borges"/>
    <x v="1"/>
    <x v="1"/>
    <x v="1"/>
  </r>
  <r>
    <x v="4"/>
    <x v="112"/>
    <s v="Angélica Walsh, Lucila Chebel Labaki, Dániel Cóstola"/>
    <x v="1"/>
    <x v="1"/>
    <x v="1"/>
  </r>
  <r>
    <x v="4"/>
    <x v="113"/>
    <s v="Matheus Oliveira, Liliane Maciel, Joyce Carlo"/>
    <x v="1"/>
    <x v="1"/>
    <x v="1"/>
  </r>
  <r>
    <x v="4"/>
    <x v="114"/>
    <s v="Fernando S. Westphal"/>
    <x v="1"/>
    <x v="1"/>
    <x v="1"/>
  </r>
  <r>
    <x v="4"/>
    <x v="115"/>
    <s v="Rita De Cássia Pereira Saramago, Simone Barbosa Villa, Eduardo Franklin Almeida Bezzon, Larissa Carvalho Arantes"/>
    <x v="1"/>
    <x v="1"/>
    <x v="1"/>
  </r>
  <r>
    <x v="4"/>
    <x v="116"/>
    <s v="Andréia C. Oliveira, Solange Maria Leder, S. V. G. Goulart"/>
    <x v="1"/>
    <x v="1"/>
    <x v="1"/>
  </r>
  <r>
    <x v="4"/>
    <x v="117"/>
    <s v="Andre E. Sato, Fabio Gonçalves, Leonardo M. Monteiro"/>
    <x v="1"/>
    <x v="1"/>
    <x v="1"/>
  </r>
  <r>
    <x v="4"/>
    <x v="118"/>
    <s v="Sandra Souza, Carolina Vieira, Rosevânia Paixão, Juan Delgado, Danilo Souza, Sílvia Miranda"/>
    <x v="1"/>
    <x v="1"/>
    <x v="1"/>
  </r>
  <r>
    <x v="4"/>
    <x v="119"/>
    <s v="Débora T. C. Leite, Hedhyliana Walkyria Rodrigues Melo, José Roberto Tenório Filho, Aloisio Batista De Carvalho Neto, Dayane Alexandre Correia, Camila Costa de Lima, Suzann Flávia Cordeiro De Lima"/>
    <x v="1"/>
    <x v="1"/>
    <x v="1"/>
  </r>
  <r>
    <x v="4"/>
    <x v="120"/>
    <s v="Letícia M. A. Zambrano, Eduardo B. P. Castro, Francisco Gomes, Aline C. Marques, Pedro K. X. Bastos, Ernani Machado, Pâmela Fontes, Monique C. Cabral, Caroline V. M. Santos, Diego A. Carvalho, Yasmin Cyrillo"/>
    <x v="1"/>
    <x v="1"/>
    <x v="1"/>
  </r>
  <r>
    <x v="4"/>
    <x v="121"/>
    <s v="Patrizia Di Trapano, Gisele Saveriano de Benedetto"/>
    <x v="1"/>
    <x v="1"/>
    <x v="1"/>
  </r>
  <r>
    <x v="4"/>
    <x v="122"/>
    <s v="Camila GonÇalves, Roberta Souza"/>
    <x v="1"/>
    <x v="1"/>
    <x v="1"/>
  </r>
  <r>
    <x v="4"/>
    <x v="123"/>
    <s v="Adriana Sbroggio, Solange Goulart, Virgínia Araújo"/>
    <x v="1"/>
    <x v="1"/>
    <x v="1"/>
  </r>
  <r>
    <x v="5"/>
    <x v="124"/>
    <s v="Maria Alice Gonzales, Patricia Nascimento, Mercia M. S. B Barros"/>
    <x v="1"/>
    <x v="1"/>
    <x v="1"/>
  </r>
  <r>
    <x v="5"/>
    <x v="125"/>
    <s v="Raquel Diniz Oliveira, Carolina Tavares de Sousa Vilela, Roberta Vieira Gonçalves de Souza, Roberto Márcio Da Silva"/>
    <x v="1"/>
    <x v="1"/>
    <x v="1"/>
  </r>
  <r>
    <x v="5"/>
    <x v="126"/>
    <s v="Soyana Corrêa Ferres, Bernardo Zandomenico Dias, Márcia Bissoli Dalvi, Cristina Engel de Alvarez"/>
    <x v="1"/>
    <x v="1"/>
    <x v="1"/>
  </r>
  <r>
    <x v="5"/>
    <x v="127"/>
    <s v="Giselle Reis Antunes, Angela Borges Masuero, Mikael Nathan Maçaneiro"/>
    <x v="1"/>
    <x v="1"/>
    <x v="1"/>
  </r>
  <r>
    <x v="5"/>
    <x v="128"/>
    <s v="Vanda Zanoni, José Manoel Sánchez, Elton Bauer"/>
    <x v="1"/>
    <x v="1"/>
    <x v="1"/>
  </r>
  <r>
    <x v="5"/>
    <x v="129"/>
    <s v="Maria Cláudia Salomão, Elton Bauer"/>
    <x v="1"/>
    <x v="1"/>
    <x v="1"/>
  </r>
  <r>
    <x v="5"/>
    <x v="130"/>
    <s v="Marcos De Oliveira Valin Jr, Karyn Ferreira Antunes Ribeiro"/>
    <x v="1"/>
    <x v="1"/>
    <x v="1"/>
  </r>
  <r>
    <x v="5"/>
    <x v="131"/>
    <s v="Carlos Júnior, Gelson Sousa, Francisco Evangelista Jr., Lenildo Silva, Evangelos Christakou, Antônio Nepomuceno"/>
    <x v="1"/>
    <x v="1"/>
    <x v="1"/>
  </r>
  <r>
    <x v="5"/>
    <x v="132"/>
    <s v="Lais Zucchetti, Angela Borges Masuero, Acir Mércio Loredo- Souza"/>
    <x v="1"/>
    <x v="1"/>
    <x v="1"/>
  </r>
  <r>
    <x v="5"/>
    <x v="133"/>
    <s v="Gustavo Emilio Soares Lima, Kelly Diniz Souza, Antônio Cleber Gonçalves Tibiriçá"/>
    <x v="1"/>
    <x v="1"/>
    <x v="1"/>
  </r>
  <r>
    <x v="5"/>
    <x v="134"/>
    <s v="Luiza Kilvya Da Silva, Antonio Eduardo Bezerra Cabral"/>
    <x v="1"/>
    <x v="1"/>
    <x v="1"/>
  </r>
  <r>
    <x v="5"/>
    <x v="135"/>
    <s v="Franciele M.C. Ferreira, Mirvane Melo, Miguel Andrade, Henor Artur de Souza"/>
    <x v="1"/>
    <x v="1"/>
    <x v="1"/>
  </r>
  <r>
    <x v="5"/>
    <x v="136"/>
    <s v="Ana Luiza Abitante, Cristine Groff"/>
    <x v="1"/>
    <x v="1"/>
    <x v="1"/>
  </r>
  <r>
    <x v="5"/>
    <x v="137"/>
    <s v="Dielly C. G. Montarroyos, Bernardo Z. Dias, Fernanda M. Fukai, Geilma L. Vieira"/>
    <x v="1"/>
    <x v="1"/>
    <x v="1"/>
  </r>
  <r>
    <x v="5"/>
    <x v="138"/>
    <s v="Caroline Venâncio, Janaíde Cavalcante Rocha, Malik Cheriaf"/>
    <x v="1"/>
    <x v="1"/>
    <x v="1"/>
  </r>
  <r>
    <x v="5"/>
    <x v="139"/>
    <s v="Geilma Lima Vieira, Greicikelly Gaburro Paneto, Lorena Simões Jordoni, Angélica Dornellas"/>
    <x v="1"/>
    <x v="1"/>
    <x v="1"/>
  </r>
  <r>
    <x v="5"/>
    <x v="140"/>
    <s v="Adriane Luiz Alves, Gladis Carolina Barcellos Saavedra, Ariela Torres"/>
    <x v="1"/>
    <x v="1"/>
    <x v="1"/>
  </r>
  <r>
    <x v="6"/>
    <x v="141"/>
    <s v="Gabriel Souza, Gisele Barbosa"/>
    <x v="1"/>
    <x v="1"/>
    <x v="1"/>
  </r>
  <r>
    <x v="6"/>
    <x v="142"/>
    <s v="Lydyanne Santos"/>
    <x v="1"/>
    <x v="1"/>
    <x v="1"/>
  </r>
  <r>
    <x v="6"/>
    <x v="143"/>
    <s v="Patricia Pohlmann, Lívia Teresinha Salomão Piccinini, Luiz Carlos Pinto Da Silva Filho"/>
    <x v="1"/>
    <x v="1"/>
    <x v="1"/>
  </r>
  <r>
    <x v="6"/>
    <x v="144"/>
    <s v="Débora de Camargo Cavalheiro, Alex Kenya Abiko"/>
    <x v="1"/>
    <x v="1"/>
    <x v="1"/>
  </r>
  <r>
    <x v="6"/>
    <x v="145"/>
    <s v="Luciana Da Rosa Espindola, Akemi Ino"/>
    <x v="1"/>
    <x v="1"/>
    <x v="1"/>
  </r>
  <r>
    <x v="6"/>
    <x v="146"/>
    <s v="Miguel Buzzar, Mariana Barros, Catharina Teixeira, Cristina Boggi, María Miedes, Nathalia Oliveira, Rafael Urnhani, Mariana Garcia de Abreu"/>
    <x v="1"/>
    <x v="1"/>
    <x v="1"/>
  </r>
  <r>
    <x v="6"/>
    <x v="147"/>
    <s v="Karolyne Ferreira, Alex Abiko"/>
    <x v="1"/>
    <x v="1"/>
    <x v="1"/>
  </r>
  <r>
    <x v="6"/>
    <x v="148"/>
    <s v="Ada Kallyne Sousa Lopes, Antonia Jesuita De Lima, Karine Cabral De Sousa"/>
    <x v="1"/>
    <x v="1"/>
    <x v="1"/>
  </r>
  <r>
    <x v="6"/>
    <x v="149"/>
    <s v="Rosa Maria Locatelli Kalil, Adriana Gelpi, Tanise Spielmann, Wagner Mazetto De Oliveira, Bianca Carolina Pedrolo Henicka, Nelita Pretto, Ramadan Kalil"/>
    <x v="1"/>
    <x v="1"/>
    <x v="1"/>
  </r>
  <r>
    <x v="6"/>
    <x v="150"/>
    <s v="Maisa Beatriz M. Fausto Da Silva, Dimas de Assis Albuquerque Teixeira, Alexsandra Rocha Meira, Nelma Mirian Chagas de Araújo"/>
    <x v="1"/>
    <x v="1"/>
    <x v="1"/>
  </r>
  <r>
    <x v="6"/>
    <x v="151"/>
    <s v="Cristina Nacif, Angel Soares, Livia Porcino, Louise L B Lomardo, Diego Caetano, Isabela Martins"/>
    <x v="1"/>
    <x v="1"/>
    <x v="1"/>
  </r>
  <r>
    <x v="6"/>
    <x v="152"/>
    <s v="Thaisa N. Vicentim, Milena Kanashiro, Eloisa R. Ribeiro Rodrigues"/>
    <x v="1"/>
    <x v="1"/>
    <x v="1"/>
  </r>
  <r>
    <x v="0"/>
    <x v="153"/>
    <s v="Ormy Hütner Júnior, Adriane Cordoni Savi, Fabiani Pereira Franzen Sebrão, Fernanda Cardoso de Faria, Fernando Henrique Neves, Flavia Gadotti Noronha, Herminia Dallegrave Bonfim Breginski, Isaura Marques De Souza Uhmann, Ivan Ricardo Fernandes, Luciana Bandeira de Oliveira, Sérgio Fernando Tavares"/>
    <x v="1"/>
    <x v="1"/>
    <x v="1"/>
  </r>
  <r>
    <x v="0"/>
    <x v="154"/>
    <s v="Nathália de Paula, Vanessa Silva, Silvio Melhado"/>
    <x v="1"/>
    <x v="1"/>
    <x v="1"/>
  </r>
  <r>
    <x v="0"/>
    <x v="155"/>
    <s v="Alicia Maria Pita de Souza Costa, Alexandre Marcio Toledo"/>
    <x v="1"/>
    <x v="1"/>
    <x v="1"/>
  </r>
  <r>
    <x v="0"/>
    <x v="156"/>
    <s v="Marília Carraro, Silvio B. Melhado"/>
    <x v="1"/>
    <x v="1"/>
    <x v="1"/>
  </r>
  <r>
    <x v="0"/>
    <x v="157"/>
    <s v="Carina Cardoso, Carlos Ferreira, Victor Godoy, Maria Aparecida Steinherz Hippert"/>
    <x v="1"/>
    <x v="1"/>
    <x v="1"/>
  </r>
  <r>
    <x v="1"/>
    <x v="158"/>
    <s v="Carolina Candiani Testa, Flávio Augusto Picchi"/>
    <x v="1"/>
    <x v="1"/>
    <x v="1"/>
  </r>
  <r>
    <x v="0"/>
    <x v="159"/>
    <s v="Regina Xavier, Alexandre Márcio Toledo"/>
    <x v="1"/>
    <x v="1"/>
    <x v="1"/>
  </r>
  <r>
    <x v="0"/>
    <x v="160"/>
    <s v="Patricia Okamoto, Silvio Melhado"/>
    <x v="1"/>
    <x v="1"/>
    <x v="1"/>
  </r>
  <r>
    <x v="0"/>
    <x v="161"/>
    <s v="Max Junginger"/>
    <x v="1"/>
    <x v="1"/>
    <x v="1"/>
  </r>
  <r>
    <x v="1"/>
    <x v="162"/>
    <s v="Rúbia Bernadete Pereira Dos Santos, Edson Paladini, Antônio Edésio Jungles"/>
    <x v="1"/>
    <x v="1"/>
    <x v="1"/>
  </r>
  <r>
    <x v="0"/>
    <x v="163"/>
    <s v="Júlia Silva de Moraes, Juliana Oliveira Batista, Leonardo Salazar Bittencourt"/>
    <x v="1"/>
    <x v="1"/>
    <x v="1"/>
  </r>
  <r>
    <x v="0"/>
    <x v="164"/>
    <s v="Fabíola Montenegro, Alexandre Toledo"/>
    <x v="1"/>
    <x v="1"/>
    <x v="1"/>
  </r>
  <r>
    <x v="0"/>
    <x v="165"/>
    <s v="Celina Barroso, Maria Cristina Dias Lay"/>
    <x v="1"/>
    <x v="1"/>
    <x v="1"/>
  </r>
  <r>
    <x v="1"/>
    <x v="166"/>
    <s v="Renata Nóbrega, Nelma Araújo"/>
    <x v="1"/>
    <x v="1"/>
    <x v="1"/>
  </r>
  <r>
    <x v="1"/>
    <x v="167"/>
    <s v="Livia Grobério, Fabricia D. Rembiski"/>
    <x v="1"/>
    <x v="1"/>
    <x v="1"/>
  </r>
  <r>
    <x v="1"/>
    <x v="168"/>
    <s v="Augusto César Magalhães Júnior, Douglas Brandão"/>
    <x v="1"/>
    <x v="1"/>
    <x v="1"/>
  </r>
  <r>
    <x v="1"/>
    <x v="169"/>
    <s v="Luis Felipe Cândido, José Maurício Lima Barreto, José De Paula Barros Neto"/>
    <x v="1"/>
    <x v="1"/>
    <x v="1"/>
  </r>
  <r>
    <x v="0"/>
    <x v="170"/>
    <s v="Rosaria Ono, Katia Moreira"/>
    <x v="1"/>
    <x v="1"/>
    <x v="1"/>
  </r>
  <r>
    <x v="0"/>
    <x v="171"/>
    <s v="Iara Sousa Castro, Maiara Oliveira Batista"/>
    <x v="1"/>
    <x v="1"/>
    <x v="1"/>
  </r>
  <r>
    <x v="1"/>
    <x v="172"/>
    <s v="José Roberto de Farias Souza, Carlos André Vieira Da Silva Júnior, Olga Beatriz Barbosa Mendes, Maria Caroline Souza Valeriano, David Branco Uchoa Vasconcelos, Ismael Weber"/>
    <x v="1"/>
    <x v="1"/>
    <x v="1"/>
  </r>
  <r>
    <x v="0"/>
    <x v="173"/>
    <s v="Carolina Rodrigues Michaud, Alfredo Iarozinski Neto"/>
    <x v="1"/>
    <x v="1"/>
    <x v="1"/>
  </r>
  <r>
    <x v="0"/>
    <x v="174"/>
    <s v="Rute Paula Martins, Paulo Andery, Cicero Starling"/>
    <x v="1"/>
    <x v="1"/>
    <x v="1"/>
  </r>
  <r>
    <x v="1"/>
    <x v="175"/>
    <s v="Jaqueline Taube, Ercilia Hitomi Hirota"/>
    <x v="1"/>
    <x v="1"/>
    <x v="1"/>
  </r>
  <r>
    <x v="1"/>
    <x v="176"/>
    <s v="Bruna L. Santos, Rodrigo Eduardo Catai"/>
    <x v="1"/>
    <x v="1"/>
    <x v="1"/>
  </r>
  <r>
    <x v="1"/>
    <x v="177"/>
    <s v="Livia Grobério, Fabricia D. Rembiski"/>
    <x v="1"/>
    <x v="1"/>
    <x v="1"/>
  </r>
  <r>
    <x v="1"/>
    <x v="178"/>
    <s v="Rodrigo Sanches, Matheus Guanabara, Eduardo Isatto"/>
    <x v="1"/>
    <x v="1"/>
    <x v="1"/>
  </r>
  <r>
    <x v="1"/>
    <x v="179"/>
    <s v="Eduardo Luis Isatto, Marcelo Zuchetti"/>
    <x v="1"/>
    <x v="1"/>
    <x v="1"/>
  </r>
  <r>
    <x v="1"/>
    <x v="180"/>
    <s v="Juliana Carneiro, Luis Felipe Cândido, José De Paula Barros Neto"/>
    <x v="1"/>
    <x v="1"/>
    <x v="1"/>
  </r>
  <r>
    <x v="1"/>
    <x v="181"/>
    <s v="Fialho Karlo Romero, Costa Heloina Nogueira Da, Lima Sergio Henrique De Oliveira, Barros Neto Jose De Paula"/>
    <x v="1"/>
    <x v="1"/>
    <x v="1"/>
  </r>
  <r>
    <x v="0"/>
    <x v="182"/>
    <s v="Vera Helena Moro Bins Ely, André Carrilho, Lise Noebauer"/>
    <x v="1"/>
    <x v="1"/>
    <x v="1"/>
  </r>
  <r>
    <x v="0"/>
    <x v="183"/>
    <s v="Jaqueline Berger, Nirce Saffer Medvedovski, Larissa Mörschbächer"/>
    <x v="1"/>
    <x v="1"/>
    <x v="1"/>
  </r>
  <r>
    <x v="0"/>
    <x v="184"/>
    <s v="Eliane Schmidt-Antunes, Hyria de Oliveira, Larissa Ramos, Luciana de Jesus"/>
    <x v="1"/>
    <x v="1"/>
    <x v="1"/>
  </r>
  <r>
    <x v="0"/>
    <x v="185"/>
    <s v="Simone Villa, Rita Saramago, Laiza Cunha Alexandre, Raisa Gonçalves Pires"/>
    <x v="1"/>
    <x v="1"/>
    <x v="1"/>
  </r>
  <r>
    <x v="0"/>
    <x v="186"/>
    <s v="Natália Regina Casanova, Emmanuelle Albara Zago, Hitomi Mukai, Marta Mitiko Kubota De Siqueira"/>
    <x v="1"/>
    <x v="1"/>
    <x v="1"/>
  </r>
  <r>
    <x v="0"/>
    <x v="187"/>
    <s v="Isabela Fernandes Andrade, Augusto Dal Mas, Milene Sottoriva Andréia, Mayara Zanchin"/>
    <x v="1"/>
    <x v="1"/>
    <x v="1"/>
  </r>
  <r>
    <x v="0"/>
    <x v="188"/>
    <s v="Cristiane Dacanal, Silvia Helena Nogeira Turco, Simone Luz, Osvaldo Campelo"/>
    <x v="1"/>
    <x v="1"/>
    <x v="1"/>
  </r>
  <r>
    <x v="0"/>
    <x v="189"/>
    <s v="Juliana Brito, Carlos Formoso"/>
    <x v="1"/>
    <x v="1"/>
    <x v="1"/>
  </r>
  <r>
    <x v="1"/>
    <x v="190"/>
    <s v="Patricia Stella Pucharelli Fontanini, Phelipe Ruiz"/>
    <x v="1"/>
    <x v="1"/>
    <x v="1"/>
  </r>
  <r>
    <x v="0"/>
    <x v="191"/>
    <s v="Kelma Pinheiro Leite, José De Paula Barros Neto"/>
    <x v="1"/>
    <x v="1"/>
    <x v="1"/>
  </r>
  <r>
    <x v="0"/>
    <x v="192"/>
    <s v="Debora Gregoletto, Antonio Tarcisio Da Luz Reis"/>
    <x v="1"/>
    <x v="1"/>
    <x v="1"/>
  </r>
  <r>
    <x v="0"/>
    <x v="193"/>
    <s v="Ricardo Siloto Silva, Jezreel B. O. Cáceres, Rodrigo F. Palomares"/>
    <x v="1"/>
    <x v="1"/>
    <x v="1"/>
  </r>
  <r>
    <x v="0"/>
    <x v="194"/>
    <s v="Tania Abate, Doris Kowaltowski, Núbia Bernardi"/>
    <x v="1"/>
    <x v="1"/>
    <x v="1"/>
  </r>
  <r>
    <x v="0"/>
    <x v="195"/>
    <s v="Angelina Costa, Bruna Sarmento, Edvar Lavor, Savina Farias"/>
    <x v="1"/>
    <x v="1"/>
    <x v="1"/>
  </r>
  <r>
    <x v="0"/>
    <x v="196"/>
    <s v="Heliara Aparecida Costa, Douglas Queiroz Brandão"/>
    <x v="1"/>
    <x v="1"/>
    <x v="1"/>
  </r>
  <r>
    <x v="1"/>
    <x v="197"/>
    <s v="Felipe Barreto, Paulo Andery"/>
    <x v="1"/>
    <x v="1"/>
    <x v="1"/>
  </r>
  <r>
    <x v="1"/>
    <x v="198"/>
    <s v="João Carlos de Carvalho Vaz, Alfredo Augusto Vieira Soeiro, Cristine Do Nascimento Mutti"/>
    <x v="1"/>
    <x v="1"/>
    <x v="1"/>
  </r>
  <r>
    <x v="0"/>
    <x v="199"/>
    <s v="Patricia Gomes Barbosa, Paulo Andery"/>
    <x v="1"/>
    <x v="1"/>
    <x v="1"/>
  </r>
  <r>
    <x v="1"/>
    <x v="200"/>
    <s v="Bruno Souza, Débora Santos"/>
    <x v="1"/>
    <x v="1"/>
    <x v="1"/>
  </r>
  <r>
    <x v="1"/>
    <x v="201"/>
    <s v="Maria Carolina Brandstetter"/>
    <x v="1"/>
    <x v="1"/>
    <x v="1"/>
  </r>
  <r>
    <x v="0"/>
    <x v="202"/>
    <s v="Vivian Oliveira, Maria Aparecida Steinherz Hippert"/>
    <x v="1"/>
    <x v="1"/>
    <x v="1"/>
  </r>
  <r>
    <x v="0"/>
    <x v="203"/>
    <s v="Aloisio Batista De Carvalho Neto, Dayane Alexandre Correia, Débora T. C. Leite, Camila Costa de Lima, Hedhyliana Walkyria Rodrigues De Melo, José Roberto Tenório Filho, Suzann Flávia Cordeiro De Lima"/>
    <x v="1"/>
    <x v="1"/>
    <x v="1"/>
  </r>
  <r>
    <x v="1"/>
    <x v="204"/>
    <s v="Vanessa Cristine Silva"/>
    <x v="1"/>
    <x v="1"/>
    <x v="1"/>
  </r>
  <r>
    <x v="1"/>
    <x v="205"/>
    <s v="Henrique Santos, Cícero Starling, Paulo Andery"/>
    <x v="1"/>
    <x v="1"/>
    <x v="1"/>
  </r>
  <r>
    <x v="1"/>
    <x v="206"/>
    <s v="Marcelo Costella, Sílvio Pilz, Ademir Baldissera, Pedro Sorgato"/>
    <x v="1"/>
    <x v="1"/>
    <x v="1"/>
  </r>
  <r>
    <x v="0"/>
    <x v="207"/>
    <s v="Cristiana Griz, Luiz Amorim, Claudia Loureiro"/>
    <x v="1"/>
    <x v="1"/>
    <x v="1"/>
  </r>
  <r>
    <x v="0"/>
    <x v="208"/>
    <s v="Deyvid Monteiro, Vinicius Borba, Luciana Andrade, Joana Paradeda, Rogério Malinsky, Antônio Reis"/>
    <x v="1"/>
    <x v="1"/>
    <x v="1"/>
  </r>
  <r>
    <x v="1"/>
    <x v="209"/>
    <s v="João Treviso, Eduardo Isatto"/>
    <x v="1"/>
    <x v="1"/>
    <x v="1"/>
  </r>
  <r>
    <x v="1"/>
    <x v="210"/>
    <s v="Deyvid Monteiro, Guillermina Peñaloza, Bruno Ongaratto, Carlos Formoso, Luciana Miron"/>
    <x v="1"/>
    <x v="1"/>
    <x v="1"/>
  </r>
  <r>
    <x v="0"/>
    <x v="211"/>
    <s v="Melissa Mariana Ferreira Silva, Antônio Carlos Dos Santos"/>
    <x v="1"/>
    <x v="1"/>
    <x v="1"/>
  </r>
  <r>
    <x v="1"/>
    <x v="212"/>
    <s v="Claudio Jacoski, Marcelo Costella, Mateus Rigon"/>
    <x v="1"/>
    <x v="1"/>
    <x v="1"/>
  </r>
  <r>
    <x v="0"/>
    <x v="213"/>
    <s v="Marcio Da Costa Pereira"/>
    <x v="1"/>
    <x v="1"/>
    <x v="1"/>
  </r>
  <r>
    <x v="0"/>
    <x v="214"/>
    <s v="Arlene Ramírez Peña, Douglas Brandão"/>
    <x v="1"/>
    <x v="1"/>
    <x v="1"/>
  </r>
  <r>
    <x v="1"/>
    <x v="215"/>
    <s v="Gustavo Martins Nienkoetter, Reginaldo Mendes Santos Cardoso JÚnior, Humberto Roman, Fernanda Fernandes Marchiori, Mauricy Souza"/>
    <x v="1"/>
    <x v="1"/>
    <x v="1"/>
  </r>
  <r>
    <x v="1"/>
    <x v="216"/>
    <s v="Juliano Araújo Otero, Rosa Maria Sposto"/>
    <x v="1"/>
    <x v="1"/>
    <x v="1"/>
  </r>
  <r>
    <x v="0"/>
    <x v="217"/>
    <s v="Maria Cristina Dias Lay, Márcia Lima"/>
    <x v="1"/>
    <x v="1"/>
    <x v="1"/>
  </r>
  <r>
    <x v="1"/>
    <x v="218"/>
    <s v="Alice Mazon Miranda, Cristine Do Nascimento Mutti"/>
    <x v="1"/>
    <x v="1"/>
    <x v="1"/>
  </r>
  <r>
    <x v="1"/>
    <x v="219"/>
    <s v="Victor Felix De Mesquita, Paulo Ricardo Ramos Santos, Pedro Luduvice Neto, Rafael Da Silva Nascimento, Débora De G. Santos"/>
    <x v="1"/>
    <x v="1"/>
    <x v="1"/>
  </r>
  <r>
    <x v="0"/>
    <x v="220"/>
    <s v="Maria Do Carmo Duarte Freitas, Emilio Lima Nascimento, Sergio Scheer, Lucas Carvalho Nowacki"/>
    <x v="1"/>
    <x v="1"/>
    <x v="1"/>
  </r>
  <r>
    <x v="1"/>
    <x v="221"/>
    <s v="Michel Wendell Silva Sousa, Antonio Eduardo Bezerra Cabral"/>
    <x v="1"/>
    <x v="1"/>
    <x v="1"/>
  </r>
  <r>
    <x v="1"/>
    <x v="222"/>
    <s v="Rafael Moura, Luiz Heineck"/>
    <x v="1"/>
    <x v="1"/>
    <x v="1"/>
  </r>
  <r>
    <x v="0"/>
    <x v="223"/>
    <s v="Antônio Reis, Manoela Conte"/>
    <x v="1"/>
    <x v="1"/>
    <x v="1"/>
  </r>
  <r>
    <x v="0"/>
    <x v="224"/>
    <s v="Luciani Lorenzi, Luiz Carlos Silva Filho"/>
    <x v="1"/>
    <x v="1"/>
    <x v="1"/>
  </r>
  <r>
    <x v="1"/>
    <x v="225"/>
    <s v="Marcelo Costella, Claudio Jacoski, Beno Bieger, Samanta Nienow"/>
    <x v="1"/>
    <x v="1"/>
    <x v="1"/>
  </r>
  <r>
    <x v="0"/>
    <x v="226"/>
    <s v="Louise Logsdon, Daniel Campos, Daniel Monteiro, Boas Catharine"/>
    <x v="1"/>
    <x v="1"/>
    <x v="1"/>
  </r>
  <r>
    <x v="1"/>
    <x v="227"/>
    <s v="Hylton Olivieri, Flávio Picchi, Ariovaldo Granja"/>
    <x v="1"/>
    <x v="1"/>
    <x v="1"/>
  </r>
  <r>
    <x v="1"/>
    <x v="228"/>
    <s v="Tatiana Thomé de Oliveira, Paulo Roberto Kozlowski Tannenbaum Filho"/>
    <x v="1"/>
    <x v="1"/>
    <x v="1"/>
  </r>
  <r>
    <x v="0"/>
    <x v="229"/>
    <s v="Luiz Amorim, Mário César Lins Filho"/>
    <x v="1"/>
    <x v="1"/>
    <x v="1"/>
  </r>
  <r>
    <x v="0"/>
    <x v="230"/>
    <s v="Adriana Venezia, Rosaria Ono"/>
    <x v="1"/>
    <x v="1"/>
    <x v="1"/>
  </r>
  <r>
    <x v="1"/>
    <x v="231"/>
    <s v="Luis Felipe Cândido, Luiz Fernando Mählmann Heineck"/>
    <x v="1"/>
    <x v="1"/>
    <x v="1"/>
  </r>
  <r>
    <x v="0"/>
    <x v="232"/>
    <s v="Jessica V. Franco, Flavio A. Picchi, Silvio B. Melhado"/>
    <x v="1"/>
    <x v="1"/>
    <x v="1"/>
  </r>
  <r>
    <x v="1"/>
    <x v="233"/>
    <s v="Roseneia Melo, Túlio Torres, Dayana Bastos Costa, Luara Fernandes"/>
    <x v="1"/>
    <x v="1"/>
    <x v="1"/>
  </r>
  <r>
    <x v="0"/>
    <x v="234"/>
    <s v="Mônica Veras, Thaís Carneiro, José De Paula Barros Neto"/>
    <x v="1"/>
    <x v="1"/>
    <x v="1"/>
  </r>
  <r>
    <x v="0"/>
    <x v="235"/>
    <s v="Juliana Costa Morais, Lucila Chebel Labaki"/>
    <x v="1"/>
    <x v="1"/>
    <x v="1"/>
  </r>
  <r>
    <x v="1"/>
    <x v="236"/>
    <s v="Rúbia Bernadete Pereira Dos Santos, Edson Paladini, Antônio Edésio Jungles"/>
    <x v="1"/>
    <x v="1"/>
    <x v="1"/>
  </r>
  <r>
    <x v="1"/>
    <x v="237"/>
    <s v="Simone Nunes Verzola, Fernanda Marchiori, José Octávio Aragon"/>
    <x v="1"/>
    <x v="1"/>
    <x v="1"/>
  </r>
  <r>
    <x v="1"/>
    <x v="238"/>
    <s v="Tarcisio Saurin, Guillermina Peñaloza, Pablo Rangel Pacheco"/>
    <x v="1"/>
    <x v="1"/>
    <x v="1"/>
  </r>
  <r>
    <x v="0"/>
    <x v="239"/>
    <s v="João Vitor L. Fernandes, Monica Santos Salgado"/>
    <x v="1"/>
    <x v="1"/>
    <x v="1"/>
  </r>
  <r>
    <x v="0"/>
    <x v="240"/>
    <s v="Marcos Valentim, Rosaria Ono"/>
    <x v="1"/>
    <x v="1"/>
    <x v="1"/>
  </r>
  <r>
    <x v="0"/>
    <x v="241"/>
    <s v="Jessica V. Franco, Flavio A. Picchi"/>
    <x v="1"/>
    <x v="1"/>
    <x v="1"/>
  </r>
  <r>
    <x v="0"/>
    <x v="242"/>
    <s v="Tania Abate, Doris Kowaltowski, Núbia Bernardes"/>
    <x v="1"/>
    <x v="1"/>
    <x v="1"/>
  </r>
  <r>
    <x v="1"/>
    <x v="243"/>
    <s v="Sandra Haruna Hashizume, Flávio Augusto Picchi, Ariovaldo Denis Granja"/>
    <x v="1"/>
    <x v="1"/>
    <x v="1"/>
  </r>
  <r>
    <x v="0"/>
    <x v="244"/>
    <s v="Rodrigo Acosta De Souza, Rafael Alves De Campos, Vera Helena Moro Bins Ely, Vanessa Goulart Dorneles, Lucas Luciani Da Silva"/>
    <x v="1"/>
    <x v="1"/>
    <x v="1"/>
  </r>
  <r>
    <x v="1"/>
    <x v="245"/>
    <s v="Adriana Cristina Boni, José Carlos Paliari, Sheyla Mara Baptista Serra"/>
    <x v="1"/>
    <x v="1"/>
    <x v="1"/>
  </r>
  <r>
    <x v="0"/>
    <x v="246"/>
    <s v="Ana Judite Galbiatti Limongi França, Sheila Walbe Ornstein"/>
    <x v="1"/>
    <x v="1"/>
    <x v="1"/>
  </r>
  <r>
    <x v="1"/>
    <x v="247"/>
    <s v="Marcelo Costella, Cláudio Jacoski, Carlo Santos"/>
    <x v="1"/>
    <x v="1"/>
    <x v="1"/>
  </r>
  <r>
    <x v="0"/>
    <x v="248"/>
    <s v="Alexsandro Porangaba"/>
    <x v="1"/>
    <x v="1"/>
    <x v="1"/>
  </r>
  <r>
    <x v="0"/>
    <x v="249"/>
    <s v="Leandro Lacerda, Luciana Passos, Patrícia Alonso"/>
    <x v="1"/>
    <x v="1"/>
    <x v="1"/>
  </r>
  <r>
    <x v="1"/>
    <x v="250"/>
    <s v="Luis Felipe Cândido, Juliana Quinderé Carneiro, Luiz Fernando Mählmann Heineck"/>
    <x v="1"/>
    <x v="1"/>
    <x v="1"/>
  </r>
  <r>
    <x v="0"/>
    <x v="251"/>
    <s v="Carlos Niemeyer, Lucila Labaki"/>
    <x v="1"/>
    <x v="1"/>
    <x v="1"/>
  </r>
  <r>
    <x v="0"/>
    <x v="252"/>
    <s v="Juliana Menezes, Antônio Tibiriçá, Aline Carvalho, Melissa Murat, Carlos Hosken"/>
    <x v="1"/>
    <x v="1"/>
    <x v="1"/>
  </r>
  <r>
    <x v="7"/>
    <x v="253"/>
    <s v="Diogo Paz, Camila Rodrigues, Francisco Neto, Sílvio Melhado"/>
    <x v="1"/>
    <x v="1"/>
    <x v="1"/>
  </r>
  <r>
    <x v="7"/>
    <x v="254"/>
    <s v="Emmily Gérsica Santos Gomes, Juliana De Souza Duarte, Eric Roberto Santos, Fernando Coutinho Van Woensel, Ronnie Cunha, Larissa Nobrega"/>
    <x v="1"/>
    <x v="1"/>
    <x v="1"/>
  </r>
  <r>
    <x v="7"/>
    <x v="255"/>
    <s v="Marcos YaÑes Palmieri, Toralles Berenice Martins, Morales Gilson"/>
    <x v="1"/>
    <x v="1"/>
    <x v="1"/>
  </r>
  <r>
    <x v="7"/>
    <x v="256"/>
    <s v="Angela Teresa Costa Sales, Bárbara Ramos Carvalho De Sá, Débora De Gois Santos"/>
    <x v="1"/>
    <x v="1"/>
    <x v="1"/>
  </r>
  <r>
    <x v="7"/>
    <x v="257"/>
    <s v="Rafael Moura, Davi Deusdara, Barreto Mauricio, Antonio Eduardo Bezerra Cabral"/>
    <x v="1"/>
    <x v="1"/>
    <x v="1"/>
  </r>
  <r>
    <x v="7"/>
    <x v="258"/>
    <s v="Juliana Moretti, Almir Sales, Fernando Almeida, Mariana Rezende"/>
    <x v="1"/>
    <x v="1"/>
    <x v="1"/>
  </r>
  <r>
    <x v="7"/>
    <x v="259"/>
    <s v="Jordana Serra, Liana Santana, Antonio Eduardo Bezerra Cabral"/>
    <x v="1"/>
    <x v="1"/>
    <x v="1"/>
  </r>
  <r>
    <x v="7"/>
    <x v="260"/>
    <s v="Luis Felipe Cândido, José Maurício Lima Barreto, Antonio Eduardo Bezerra Cabral"/>
    <x v="1"/>
    <x v="1"/>
    <x v="1"/>
  </r>
  <r>
    <x v="7"/>
    <x v="261"/>
    <s v="Luiz Gustavo Bianchetti, Juliana Senisse, Felipe Bianchin, Denise Dal Molin"/>
    <x v="1"/>
    <x v="1"/>
    <x v="1"/>
  </r>
  <r>
    <x v="7"/>
    <x v="262"/>
    <s v="Humberto Carvalho, João Carlos Souza, Lisiane Ilha Librelotto"/>
    <x v="1"/>
    <x v="1"/>
    <x v="1"/>
  </r>
  <r>
    <x v="7"/>
    <x v="263"/>
    <s v="Patrícia Carvalho, Isabella Vieira, Daniela Aurione, Thiago Cardoso, Helena Carasek, Oswaldo Cascudo"/>
    <x v="1"/>
    <x v="1"/>
    <x v="1"/>
  </r>
  <r>
    <x v="7"/>
    <x v="264"/>
    <s v="Jeronimo Kreiker, Juan Cruz Carrizo, Sergio Ceppi, Ruben Mutal"/>
    <x v="1"/>
    <x v="1"/>
    <x v="1"/>
  </r>
  <r>
    <x v="7"/>
    <x v="265"/>
    <s v="Thaísa Macedo, Kalinny Lafayette, Jonas Bezerra"/>
    <x v="1"/>
    <x v="1"/>
    <x v="1"/>
  </r>
  <r>
    <x v="7"/>
    <x v="266"/>
    <s v="Diego Sales, Antonio Eduardo Bezerra Cabral"/>
    <x v="1"/>
    <x v="1"/>
    <x v="1"/>
  </r>
  <r>
    <x v="7"/>
    <x v="267"/>
    <s v="Isaura M. S. Uhmann, Leonardo F. R. Miranda, Fernando H. Neves, Luciana B. Oliveira"/>
    <x v="1"/>
    <x v="1"/>
    <x v="1"/>
  </r>
  <r>
    <x v="7"/>
    <x v="268"/>
    <s v="Ivan Julio Apolonio Callejas, Renata Alves Fernandes Da Silva, Angela Santana de Oliveira, Luciane Cleonice Durante"/>
    <x v="1"/>
    <x v="1"/>
    <x v="1"/>
  </r>
  <r>
    <x v="7"/>
    <x v="269"/>
    <s v="Mônica Leite, Josué Costa"/>
    <x v="1"/>
    <x v="1"/>
    <x v="1"/>
  </r>
  <r>
    <x v="7"/>
    <x v="270"/>
    <s v="Luis Sergio Mesquita, Yêda Póvoas"/>
    <x v="1"/>
    <x v="1"/>
    <x v="1"/>
  </r>
  <r>
    <x v="7"/>
    <x v="271"/>
    <s v="Rafaela Cerqueira, Bruna Barros"/>
    <x v="1"/>
    <x v="1"/>
    <x v="1"/>
  </r>
  <r>
    <x v="7"/>
    <x v="272"/>
    <s v="Elaine Cristine Bayer, Maria Fernanda De Oliveira Nunes, Lizia De Moraes De Zorzi"/>
    <x v="1"/>
    <x v="1"/>
    <x v="1"/>
  </r>
  <r>
    <x v="7"/>
    <x v="273"/>
    <s v="Érica Cunha, Eduvaldo Sichieri"/>
    <x v="1"/>
    <x v="1"/>
    <x v="1"/>
  </r>
  <r>
    <x v="7"/>
    <x v="274"/>
    <s v="Vitor Henriques, Caroline Elias, Tatyane Martins, Aluísio Melo, Elisângela Silva"/>
    <x v="1"/>
    <x v="1"/>
    <x v="1"/>
  </r>
  <r>
    <x v="7"/>
    <x v="275"/>
    <s v="Mariana Marques Almeida, Pedro Kopschitz Xavier Bastos"/>
    <x v="1"/>
    <x v="1"/>
    <x v="1"/>
  </r>
  <r>
    <x v="7"/>
    <x v="276"/>
    <s v="Angela Teresa Costa Sales, Débora De Gois Santos, Karollina Ferreira Ribeiro"/>
    <x v="1"/>
    <x v="1"/>
    <x v="1"/>
  </r>
  <r>
    <x v="7"/>
    <x v="277"/>
    <s v="Fábia Ferreira, Bruna Rosa De Barros Barros"/>
    <x v="1"/>
    <x v="1"/>
    <x v="1"/>
  </r>
  <r>
    <x v="7"/>
    <x v="278"/>
    <s v="Alex Roque, Rafael Campos, Heni Santos, Washington Moura"/>
    <x v="1"/>
    <x v="1"/>
    <x v="1"/>
  </r>
  <r>
    <x v="8"/>
    <x v="279"/>
    <s v="Renata Postay, Andrea Kern, Maurício Mancio, Marco González, Eduardo Schneck, Alan Hehn"/>
    <x v="1"/>
    <x v="1"/>
    <x v="1"/>
  </r>
  <r>
    <x v="8"/>
    <x v="280"/>
    <s v="Luis Henrique Puppin, Karin Marins"/>
    <x v="1"/>
    <x v="1"/>
    <x v="1"/>
  </r>
  <r>
    <x v="8"/>
    <x v="281"/>
    <s v="Gustavo Scarpinella, Ricardo Siloto Silva, Simone Oliveira"/>
    <x v="1"/>
    <x v="1"/>
    <x v="1"/>
  </r>
  <r>
    <x v="8"/>
    <x v="282"/>
    <s v="Mariana Veras, Maria Augusta Justi Pisani"/>
    <x v="1"/>
    <x v="1"/>
    <x v="1"/>
  </r>
  <r>
    <x v="8"/>
    <x v="283"/>
    <s v="Carolina Jochims, Lisiane Librelotto, Alice Cybis Pereira, Regiane Pupo"/>
    <x v="1"/>
    <x v="1"/>
    <x v="1"/>
  </r>
  <r>
    <x v="8"/>
    <x v="284"/>
    <s v="Silvana M. S. Silvestre, Fernando O. R. Pereira"/>
    <x v="1"/>
    <x v="1"/>
    <x v="1"/>
  </r>
  <r>
    <x v="8"/>
    <x v="285"/>
    <s v="Heloina Nogueira Da Costa, Levi Teixeira Pinheiro, Francisco Charlys Moreira De Menezes, Antonio Eduardo Bezerra Cabral"/>
    <x v="1"/>
    <x v="1"/>
    <x v="1"/>
  </r>
  <r>
    <x v="8"/>
    <x v="286"/>
    <s v="Maria Flor Pampuri, Monica Santos Salgado"/>
    <x v="1"/>
    <x v="1"/>
    <x v="1"/>
  </r>
  <r>
    <x v="8"/>
    <x v="287"/>
    <s v="Sabrina Mieko Viana, Demóstenes Ferreira Silva Filho, Ricardo Siloto Silva"/>
    <x v="1"/>
    <x v="1"/>
    <x v="1"/>
  </r>
  <r>
    <x v="8"/>
    <x v="288"/>
    <s v="Luciana Bandeira de Oliveira, Alexandre Bessa Martins Alves, José Edwalto de Lima Jr, Sérgio Fernando Tavares"/>
    <x v="1"/>
    <x v="1"/>
    <x v="1"/>
  </r>
  <r>
    <x v="8"/>
    <x v="289"/>
    <s v="Poliana Cardoso, Javier Pablos"/>
    <x v="1"/>
    <x v="1"/>
    <x v="1"/>
  </r>
  <r>
    <x v="8"/>
    <x v="290"/>
    <s v="Karin Marins"/>
    <x v="1"/>
    <x v="1"/>
    <x v="1"/>
  </r>
  <r>
    <x v="8"/>
    <x v="291"/>
    <s v="Patricia Evangelista, Hugo Henrique Souza, Ednildo Torres, Jardel Gonçalves"/>
    <x v="1"/>
    <x v="1"/>
    <x v="1"/>
  </r>
  <r>
    <x v="8"/>
    <x v="292"/>
    <s v="Karla Conde, Silvia Pina"/>
    <x v="1"/>
    <x v="1"/>
    <x v="1"/>
  </r>
  <r>
    <x v="8"/>
    <x v="293"/>
    <s v="Miguel Sattler"/>
    <x v="1"/>
    <x v="1"/>
    <x v="1"/>
  </r>
  <r>
    <x v="8"/>
    <x v="294"/>
    <s v="Juliana García, Lidiane Santana, Vanderley John"/>
    <x v="1"/>
    <x v="1"/>
    <x v="1"/>
  </r>
  <r>
    <x v="8"/>
    <x v="295"/>
    <s v="Roberta Estevão Da Silva, Nelma Mirian Chagas de Araújo, Alexsandra Rocha Meira"/>
    <x v="1"/>
    <x v="1"/>
    <x v="1"/>
  </r>
  <r>
    <x v="8"/>
    <x v="296"/>
    <s v="Sâmara Ribeiro E Silva, Antonio Eduardo Bezerra Cabral"/>
    <x v="1"/>
    <x v="1"/>
    <x v="1"/>
  </r>
  <r>
    <x v="8"/>
    <x v="297"/>
    <s v="Lizia De Moraes De Zorzi, Joice Giuliani Krás Borges, Cláudia Maria Basso Poli"/>
    <x v="1"/>
    <x v="1"/>
    <x v="1"/>
  </r>
  <r>
    <x v="8"/>
    <x v="298"/>
    <s v="Michele Dias, Andrea Kern, Marlova Kulakowski, Luciana Gomes, Gustavo Luís Benini"/>
    <x v="1"/>
    <x v="1"/>
    <x v="1"/>
  </r>
  <r>
    <x v="8"/>
    <x v="299"/>
    <s v="Daniel C. Reis, Márcio M. Fabrício, José M. Sousa"/>
    <x v="1"/>
    <x v="1"/>
    <x v="1"/>
  </r>
  <r>
    <x v="8"/>
    <x v="300"/>
    <s v="Emanuelle Graça Recco, Juliana Alencar, Jorge Daniel de Melo Moura, Alessandra Corsato Hoffmann, Cristiana Paula Skraba, José Gasparine"/>
    <x v="1"/>
    <x v="1"/>
    <x v="1"/>
  </r>
  <r>
    <x v="8"/>
    <x v="301"/>
    <s v="Sebastian Bedoya, António José Romero Hernández, Jeison Alejandro Delgado Jiménez"/>
    <x v="1"/>
    <x v="1"/>
    <x v="1"/>
  </r>
  <r>
    <x v="8"/>
    <x v="302"/>
    <s v="Vanessa Ribeiro Campos, Tassiano José Dos Santos"/>
    <x v="1"/>
    <x v="1"/>
    <x v="1"/>
  </r>
  <r>
    <x v="8"/>
    <x v="303"/>
    <s v="Renata Magagnin, Luís Fernando Rostworowski"/>
    <x v="1"/>
    <x v="1"/>
    <x v="1"/>
  </r>
  <r>
    <x v="8"/>
    <x v="304"/>
    <s v="Leianny Danielly Da Silva Reis, Antônia Jesuíta De Lima, Karine Cabral De Sousa"/>
    <x v="1"/>
    <x v="1"/>
    <x v="1"/>
  </r>
  <r>
    <x v="8"/>
    <x v="305"/>
    <s v="Lara Barbosa"/>
    <x v="1"/>
    <x v="1"/>
    <x v="1"/>
  </r>
  <r>
    <x v="8"/>
    <x v="306"/>
    <s v="Liliane Maciel, Túlio Tibúrcio, Joyce Carlo"/>
    <x v="1"/>
    <x v="1"/>
    <x v="1"/>
  </r>
  <r>
    <x v="8"/>
    <x v="307"/>
    <s v="Daniella Ongaro, Gustavo Abdalla"/>
    <x v="1"/>
    <x v="1"/>
    <x v="1"/>
  </r>
  <r>
    <x v="8"/>
    <x v="308"/>
    <s v="Milena Pereira, João Ferreira, Michelli Oliveira"/>
    <x v="1"/>
    <x v="1"/>
    <x v="1"/>
  </r>
  <r>
    <x v="8"/>
    <x v="309"/>
    <s v="Karla Santos, Danielle Oliveira"/>
    <x v="1"/>
    <x v="1"/>
    <x v="1"/>
  </r>
  <r>
    <x v="8"/>
    <x v="310"/>
    <s v="Sergio Fernando Tavares, Eloise Oliveira, Thaís Vieira Lopes, Adriane Cordoni Savi"/>
    <x v="1"/>
    <x v="1"/>
    <x v="1"/>
  </r>
  <r>
    <x v="8"/>
    <x v="311"/>
    <s v="Leonan Fonseca Sá Porto, Marcos De Oliveira Valin Jr"/>
    <x v="1"/>
    <x v="1"/>
    <x v="1"/>
  </r>
  <r>
    <x v="2"/>
    <x v="312"/>
    <s v="Daniel Paes, Eduardo Arantes"/>
    <x v="1"/>
    <x v="1"/>
    <x v="1"/>
  </r>
  <r>
    <x v="2"/>
    <x v="313"/>
    <s v="Sergio Leal Ferreira, Thais Malta Baracat, Fernando Akira Kurokawa"/>
    <x v="1"/>
    <x v="1"/>
    <x v="1"/>
  </r>
  <r>
    <x v="2"/>
    <x v="314"/>
    <s v="Nirce Saffer Medvedovski, Adriane Borda Da Silva, Sirlene de Mello Sopeña"/>
    <x v="1"/>
    <x v="1"/>
    <x v="1"/>
  </r>
  <r>
    <x v="2"/>
    <x v="315"/>
    <s v="Cintia Tamura, Eduardo Kruger, André Guimarães"/>
    <x v="1"/>
    <x v="1"/>
    <x v="1"/>
  </r>
  <r>
    <x v="2"/>
    <x v="316"/>
    <s v="Miriam Dias, José Alberto Castañon"/>
    <x v="1"/>
    <x v="1"/>
    <x v="1"/>
  </r>
  <r>
    <x v="2"/>
    <x v="317"/>
    <s v="Marcus Saraiva, Roberta Santa Catharina, Nirce Saffer Medvedovski, Rafael Schulze, Allana Jeske"/>
    <x v="1"/>
    <x v="1"/>
    <x v="1"/>
  </r>
  <r>
    <x v="2"/>
    <x v="318"/>
    <s v="Clarissa Biotto, Bruno Mota, Lívia Araújo, George Barbosa, Fabíola Andrade"/>
    <x v="1"/>
    <x v="1"/>
    <x v="1"/>
  </r>
  <r>
    <x v="9"/>
    <x v="319"/>
    <s v="Aydil Franco, Carmem Teresa Carvalhal Cabral Plech, Ricardo Fernandes Carvalho"/>
    <x v="1"/>
    <x v="1"/>
    <x v="1"/>
  </r>
  <r>
    <x v="9"/>
    <x v="320"/>
    <s v="Ludimilla Zeule, Sheyla M. B. Serra"/>
    <x v="1"/>
    <x v="1"/>
    <x v="1"/>
  </r>
  <r>
    <x v="9"/>
    <x v="321"/>
    <s v="Brandão Laís, Karoline Melo"/>
    <x v="1"/>
    <x v="1"/>
    <x v="1"/>
  </r>
  <r>
    <x v="9"/>
    <x v="322"/>
    <s v="Ana C. Veraldo, Andrea N. Yuba, Ana Paula Milani"/>
    <x v="1"/>
    <x v="1"/>
    <x v="1"/>
  </r>
  <r>
    <x v="9"/>
    <x v="323"/>
    <s v="Vanessa Ribeiro Campos, Diego de Moraes Duarte Bezerra"/>
    <x v="1"/>
    <x v="1"/>
    <x v="1"/>
  </r>
  <r>
    <x v="9"/>
    <x v="324"/>
    <s v="Emanuelle Graça Recco, Jorge Daniel de Melo Moura, Everaldo Pletz"/>
    <x v="1"/>
    <x v="1"/>
    <x v="1"/>
  </r>
  <r>
    <x v="9"/>
    <x v="325"/>
    <s v="Leonardo Dal Picolo Cadurin, Everaldo Pletz, Sheedy Tomás Jaouiche"/>
    <x v="1"/>
    <x v="1"/>
    <x v="1"/>
  </r>
  <r>
    <x v="9"/>
    <x v="326"/>
    <s v="Aydil Franco, Ricardo Fernandes Carvalho"/>
    <x v="1"/>
    <x v="1"/>
    <x v="1"/>
  </r>
  <r>
    <x v="9"/>
    <x v="327"/>
    <s v="José Roberto Tenório Filho, Suzann Flávia Cordeiro De Lima, Aloisio Batista De Carvalho Neto, Dayane Alexandre Correia, Débora T. C. Leite, Camila Costa de Lima, Hedhyliana Walkyria Rodrigues De Melo"/>
    <x v="1"/>
    <x v="1"/>
    <x v="1"/>
  </r>
  <r>
    <x v="9"/>
    <x v="328"/>
    <s v="Rafael Kwiatkowski, Nelson Seidler"/>
    <x v="1"/>
    <x v="1"/>
    <x v="1"/>
  </r>
  <r>
    <x v="9"/>
    <x v="329"/>
    <s v="Patricia Stella Pucharelli Fontanini, Carolina Pardo Miceli, Lia Pimentel, Ana Elisabete Jacintho"/>
    <x v="1"/>
    <x v="1"/>
    <x v="1"/>
  </r>
  <r>
    <x v="9"/>
    <x v="330"/>
    <s v="Mayara Amin De Lima, Tamyres Blenke Narloch, Lisiane Ilha Librelotto, Cristine Do Nascimento Mutti"/>
    <x v="1"/>
    <x v="1"/>
    <x v="1"/>
  </r>
  <r>
    <x v="9"/>
    <x v="331"/>
    <s v="Juliana Alencar, Jorge Daniel Moura"/>
    <x v="1"/>
    <x v="1"/>
    <x v="1"/>
  </r>
  <r>
    <x v="9"/>
    <x v="332"/>
    <s v="Ormy Hütner Júnior, Luiz Carlos Domingues Garcia, José Augusto Néia"/>
    <x v="1"/>
    <x v="1"/>
    <x v="1"/>
  </r>
  <r>
    <x v="3"/>
    <x v="333"/>
    <s v="Igor José Botelho Valques, Ariela Barbosa, Paula Grace Correia Valques, Paulo Fernando Soares, Rosana Maria Caram"/>
    <x v="1"/>
    <x v="1"/>
    <x v="1"/>
  </r>
  <r>
    <x v="3"/>
    <x v="334"/>
    <s v="Tatiane Pastrello, Douglas Barreto"/>
    <x v="1"/>
    <x v="1"/>
    <x v="1"/>
  </r>
  <r>
    <x v="3"/>
    <x v="335"/>
    <s v="Fernanda Lisboa Martins, Leonardo Vilela Becker, Marcus Andre Siqueira Campos"/>
    <x v="1"/>
    <x v="1"/>
    <x v="1"/>
  </r>
  <r>
    <x v="3"/>
    <x v="336"/>
    <s v="Christianne Ishida, Lúcia Helena Oliveira"/>
    <x v="1"/>
    <x v="1"/>
    <x v="1"/>
  </r>
  <r>
    <x v="3"/>
    <x v="337"/>
    <s v="Gabriela Cristina Ribeiro Pacheco, Natália Cristina Leão Campos, Marcus Andre Siqueira Campos"/>
    <x v="1"/>
    <x v="1"/>
    <x v="1"/>
  </r>
  <r>
    <x v="3"/>
    <x v="338"/>
    <s v="Alberto Lordsleem Junior, Yeda Povoas, João Carvalho"/>
    <x v="1"/>
    <x v="1"/>
    <x v="1"/>
  </r>
  <r>
    <x v="3"/>
    <x v="339"/>
    <s v="Liang-Yee Cheng, Lúcia Helena Oliveira, Eric Henrique Favero, Igor Bernardes, Orestes Goncalves"/>
    <x v="1"/>
    <x v="1"/>
    <x v="1"/>
  </r>
  <r>
    <x v="3"/>
    <x v="340"/>
    <s v="Ana Kelly Marinoski, Arthur Santos Silva, Abel Silva Vieira, Enedir Ghisi"/>
    <x v="1"/>
    <x v="1"/>
    <x v="1"/>
  </r>
  <r>
    <x v="3"/>
    <x v="341"/>
    <s v="Camila Dalla Santa, Vera Maria Fernandes, Luiza Cartana, Julia Cartana, Marcos Cavagni, Simone Fiori, Vinicius Scortegagna"/>
    <x v="1"/>
    <x v="1"/>
    <x v="1"/>
  </r>
  <r>
    <x v="10"/>
    <x v="342"/>
    <s v="Marcus Mendes, Elton Bauer"/>
    <x v="1"/>
    <x v="1"/>
    <x v="1"/>
  </r>
  <r>
    <x v="10"/>
    <x v="343"/>
    <s v="Maria Emília Penazzi, Alex Sander Clemente De Souza, Sheyla Mara Baptista Serra"/>
    <x v="1"/>
    <x v="1"/>
    <x v="1"/>
  </r>
  <r>
    <x v="10"/>
    <x v="344"/>
    <s v="Rosana Gaggino, Denise Mattioli, Kreiker Jeronimo, Ricardo Arguello"/>
    <x v="1"/>
    <x v="1"/>
    <x v="1"/>
  </r>
  <r>
    <x v="10"/>
    <x v="345"/>
    <s v="Andrea Invidiata, Saulo Ghuts, Lisiane Ilha Librelotto"/>
    <x v="1"/>
    <x v="1"/>
    <x v="1"/>
  </r>
  <r>
    <x v="10"/>
    <x v="346"/>
    <s v="Salmen Saleme Gidrão, Antonio Carlos Dos Santos"/>
    <x v="1"/>
    <x v="1"/>
    <x v="1"/>
  </r>
  <r>
    <x v="10"/>
    <x v="347"/>
    <s v="Marcos De Oliveira Valin Jr, Marcely Duany Correa Brito, Pedro Henrique Almeida Silva, Luis Gustavo Borba Fleury"/>
    <x v="1"/>
    <x v="1"/>
    <x v="1"/>
  </r>
</pivotCacheRecords>
</file>

<file path=xl/pivotCache/pivotCacheRecords2.xml><?xml version="1.0" encoding="utf-8"?>
<pivotCacheRecords xmlns="http://schemas.openxmlformats.org/spreadsheetml/2006/main" xmlns:r="http://schemas.openxmlformats.org/officeDocument/2006/relationships" count="208">
  <r>
    <x v="0"/>
    <x v="0"/>
    <n v="0.125"/>
    <x v="0"/>
    <n v="0.25"/>
    <x v="0"/>
    <x v="0"/>
    <s v="sim"/>
    <x v="0"/>
  </r>
  <r>
    <x v="0"/>
    <x v="0"/>
    <n v="0.125"/>
    <x v="1"/>
    <n v="0.25"/>
    <x v="1"/>
    <x v="1"/>
    <s v="sim"/>
    <x v="0"/>
  </r>
  <r>
    <x v="0"/>
    <x v="1"/>
    <n v="0.125"/>
    <x v="2"/>
    <n v="0.25"/>
    <x v="2"/>
    <x v="0"/>
    <s v="não"/>
    <x v="1"/>
  </r>
  <r>
    <x v="0"/>
    <x v="1"/>
    <n v="0.125"/>
    <x v="3"/>
    <n v="0.2857142857142857"/>
    <x v="2"/>
    <x v="0"/>
    <s v="não"/>
    <x v="1"/>
  </r>
  <r>
    <x v="0"/>
    <x v="2"/>
    <n v="0.125"/>
    <x v="4"/>
    <n v="0.25"/>
    <x v="3"/>
    <x v="2"/>
    <s v="não"/>
    <x v="2"/>
  </r>
  <r>
    <x v="0"/>
    <x v="2"/>
    <n v="0.125"/>
    <x v="5"/>
    <n v="0.25"/>
    <x v="3"/>
    <x v="2"/>
    <s v="não"/>
    <x v="2"/>
  </r>
  <r>
    <x v="1"/>
    <x v="3"/>
    <n v="0.16666666666666666"/>
    <x v="6"/>
    <n v="0.33333333333333331"/>
    <x v="2"/>
    <x v="0"/>
    <s v="não"/>
    <x v="3"/>
  </r>
  <r>
    <x v="1"/>
    <x v="3"/>
    <n v="0.16666666666666666"/>
    <x v="3"/>
    <n v="0.2857142857142857"/>
    <x v="2"/>
    <x v="0"/>
    <s v="não"/>
    <x v="3"/>
  </r>
  <r>
    <x v="2"/>
    <x v="4"/>
    <n v="0.125"/>
    <x v="7"/>
    <n v="0.25"/>
    <x v="4"/>
    <x v="3"/>
    <s v="não"/>
    <x v="4"/>
  </r>
  <r>
    <x v="2"/>
    <x v="4"/>
    <n v="0.125"/>
    <x v="8"/>
    <n v="0.25"/>
    <x v="4"/>
    <x v="3"/>
    <s v="não"/>
    <x v="4"/>
  </r>
  <r>
    <x v="1"/>
    <x v="3"/>
    <n v="0.16666666666666666"/>
    <x v="6"/>
    <n v="0.33333333333333331"/>
    <x v="2"/>
    <x v="0"/>
    <s v="não"/>
    <x v="4"/>
  </r>
  <r>
    <x v="1"/>
    <x v="5"/>
    <n v="0.1111111111111111"/>
    <x v="9"/>
    <n v="0.33333333333333331"/>
    <x v="5"/>
    <x v="4"/>
    <s v="não"/>
    <x v="4"/>
  </r>
  <r>
    <x v="1"/>
    <x v="5"/>
    <n v="0.1111111111111111"/>
    <x v="10"/>
    <n v="0.33333333333333331"/>
    <x v="5"/>
    <x v="4"/>
    <s v="não"/>
    <x v="4"/>
  </r>
  <r>
    <x v="1"/>
    <x v="3"/>
    <n v="0.16666666666666666"/>
    <x v="3"/>
    <n v="0.2857142857142857"/>
    <x v="2"/>
    <x v="0"/>
    <s v="não"/>
    <x v="4"/>
  </r>
  <r>
    <x v="1"/>
    <x v="5"/>
    <n v="0.1111111111111111"/>
    <x v="11"/>
    <n v="0.33333333333333331"/>
    <x v="5"/>
    <x v="4"/>
    <s v="não"/>
    <x v="4"/>
  </r>
  <r>
    <x v="0"/>
    <x v="6"/>
    <n v="8.3333333333333329E-2"/>
    <x v="12"/>
    <n v="0.2857142857142857"/>
    <x v="6"/>
    <x v="3"/>
    <s v="não"/>
    <x v="4"/>
  </r>
  <r>
    <x v="0"/>
    <x v="6"/>
    <n v="8.3333333333333329E-2"/>
    <x v="13"/>
    <n v="0.25"/>
    <x v="6"/>
    <x v="3"/>
    <s v="não"/>
    <x v="4"/>
  </r>
  <r>
    <x v="0"/>
    <x v="7"/>
    <n v="6.6666666666666666E-2"/>
    <x v="14"/>
    <n v="0.2"/>
    <x v="7"/>
    <x v="5"/>
    <s v="não"/>
    <x v="4"/>
  </r>
  <r>
    <x v="0"/>
    <x v="6"/>
    <n v="8.3333333333333329E-2"/>
    <x v="15"/>
    <n v="0.25"/>
    <x v="6"/>
    <x v="3"/>
    <s v="não"/>
    <x v="4"/>
  </r>
  <r>
    <x v="0"/>
    <x v="8"/>
    <n v="0.1"/>
    <x v="0"/>
    <n v="0.25"/>
    <x v="0"/>
    <x v="0"/>
    <s v="não"/>
    <x v="4"/>
  </r>
  <r>
    <x v="0"/>
    <x v="9"/>
    <n v="0.16666666666666666"/>
    <x v="0"/>
    <n v="0.25"/>
    <x v="0"/>
    <x v="0"/>
    <s v="não"/>
    <x v="4"/>
  </r>
  <r>
    <x v="0"/>
    <x v="7"/>
    <n v="6.6666666666666666E-2"/>
    <x v="16"/>
    <n v="0.2"/>
    <x v="7"/>
    <x v="5"/>
    <s v="não"/>
    <x v="4"/>
  </r>
  <r>
    <x v="0"/>
    <x v="9"/>
    <n v="0.16666666666666666"/>
    <x v="17"/>
    <n v="0.33333333333333331"/>
    <x v="0"/>
    <x v="0"/>
    <s v="não"/>
    <x v="4"/>
  </r>
  <r>
    <x v="0"/>
    <x v="1"/>
    <n v="0.125"/>
    <x v="2"/>
    <n v="0.25"/>
    <x v="2"/>
    <x v="0"/>
    <s v="não"/>
    <x v="4"/>
  </r>
  <r>
    <x v="0"/>
    <x v="7"/>
    <n v="6.6666666666666666E-2"/>
    <x v="18"/>
    <n v="0.2"/>
    <x v="7"/>
    <x v="5"/>
    <s v="não"/>
    <x v="4"/>
  </r>
  <r>
    <x v="0"/>
    <x v="10"/>
    <n v="6.25E-2"/>
    <x v="19"/>
    <n v="0.25"/>
    <x v="8"/>
    <x v="1"/>
    <s v="não"/>
    <x v="4"/>
  </r>
  <r>
    <x v="0"/>
    <x v="8"/>
    <n v="0.1"/>
    <x v="20"/>
    <n v="0.2"/>
    <x v="0"/>
    <x v="0"/>
    <s v="não"/>
    <x v="4"/>
  </r>
  <r>
    <x v="0"/>
    <x v="1"/>
    <n v="0.125"/>
    <x v="3"/>
    <n v="0.2857142857142857"/>
    <x v="2"/>
    <x v="0"/>
    <s v="não"/>
    <x v="4"/>
  </r>
  <r>
    <x v="0"/>
    <x v="10"/>
    <n v="6.25E-2"/>
    <x v="21"/>
    <n v="0.25"/>
    <x v="8"/>
    <x v="1"/>
    <s v="não"/>
    <x v="4"/>
  </r>
  <r>
    <x v="0"/>
    <x v="10"/>
    <n v="6.25E-2"/>
    <x v="22"/>
    <n v="0.25"/>
    <x v="8"/>
    <x v="1"/>
    <s v="não"/>
    <x v="4"/>
  </r>
  <r>
    <x v="0"/>
    <x v="10"/>
    <n v="6.25E-2"/>
    <x v="23"/>
    <n v="0.25"/>
    <x v="8"/>
    <x v="1"/>
    <s v="não"/>
    <x v="4"/>
  </r>
  <r>
    <x v="0"/>
    <x v="2"/>
    <n v="0.125"/>
    <x v="4"/>
    <n v="0.25"/>
    <x v="3"/>
    <x v="2"/>
    <s v="não"/>
    <x v="5"/>
  </r>
  <r>
    <x v="0"/>
    <x v="2"/>
    <n v="0.125"/>
    <x v="5"/>
    <n v="0.25"/>
    <x v="3"/>
    <x v="2"/>
    <s v="não"/>
    <x v="5"/>
  </r>
  <r>
    <x v="3"/>
    <x v="11"/>
    <n v="0.1111111111111111"/>
    <x v="24"/>
    <n v="0.33333333333333331"/>
    <x v="2"/>
    <x v="0"/>
    <s v="não"/>
    <x v="5"/>
  </r>
  <r>
    <x v="3"/>
    <x v="11"/>
    <n v="0.1111111111111111"/>
    <x v="25"/>
    <n v="0.33333333333333331"/>
    <x v="2"/>
    <x v="0"/>
    <s v="não"/>
    <x v="5"/>
  </r>
  <r>
    <x v="3"/>
    <x v="11"/>
    <n v="0.1111111111111111"/>
    <x v="26"/>
    <n v="0.33333333333333331"/>
    <x v="2"/>
    <x v="0"/>
    <s v="não"/>
    <x v="5"/>
  </r>
  <r>
    <x v="2"/>
    <x v="12"/>
    <n v="8.3333333333333329E-2"/>
    <x v="12"/>
    <n v="0.2857142857142857"/>
    <x v="6"/>
    <x v="3"/>
    <s v="sim"/>
    <x v="6"/>
  </r>
  <r>
    <x v="2"/>
    <x v="12"/>
    <n v="8.3333333333333329E-2"/>
    <x v="27"/>
    <n v="0.33333333333333331"/>
    <x v="6"/>
    <x v="3"/>
    <s v="sim"/>
    <x v="6"/>
  </r>
  <r>
    <x v="2"/>
    <x v="12"/>
    <n v="8.3333333333333329E-2"/>
    <x v="28"/>
    <n v="0.33333333333333331"/>
    <x v="6"/>
    <x v="3"/>
    <s v="sim"/>
    <x v="6"/>
  </r>
  <r>
    <x v="2"/>
    <x v="12"/>
    <n v="8.3333333333333329E-2"/>
    <x v="29"/>
    <n v="0.33333333333333331"/>
    <x v="9"/>
    <x v="6"/>
    <s v="sim"/>
    <x v="6"/>
  </r>
  <r>
    <x v="1"/>
    <x v="13"/>
    <n v="6.25E-2"/>
    <x v="30"/>
    <n v="0.25"/>
    <x v="3"/>
    <x v="2"/>
    <s v="sim"/>
    <x v="6"/>
  </r>
  <r>
    <x v="1"/>
    <x v="13"/>
    <n v="6.25E-2"/>
    <x v="31"/>
    <n v="0.25"/>
    <x v="3"/>
    <x v="2"/>
    <s v="sim"/>
    <x v="6"/>
  </r>
  <r>
    <x v="1"/>
    <x v="13"/>
    <n v="6.25E-2"/>
    <x v="32"/>
    <n v="0.25"/>
    <x v="3"/>
    <x v="2"/>
    <s v="sim"/>
    <x v="6"/>
  </r>
  <r>
    <x v="1"/>
    <x v="13"/>
    <n v="6.25E-2"/>
    <x v="33"/>
    <n v="0.27272727272727271"/>
    <x v="0"/>
    <x v="0"/>
    <s v="sim"/>
    <x v="6"/>
  </r>
  <r>
    <x v="0"/>
    <x v="14"/>
    <n v="0.16666666666666666"/>
    <x v="34"/>
    <n v="0.33333333333333331"/>
    <x v="10"/>
    <x v="0"/>
    <s v="não"/>
    <x v="6"/>
  </r>
  <r>
    <x v="0"/>
    <x v="14"/>
    <n v="0.16666666666666666"/>
    <x v="35"/>
    <n v="0.33333333333333331"/>
    <x v="10"/>
    <x v="0"/>
    <s v="não"/>
    <x v="6"/>
  </r>
  <r>
    <x v="0"/>
    <x v="7"/>
    <n v="6.6666666666666666E-2"/>
    <x v="14"/>
    <n v="0.2"/>
    <x v="7"/>
    <x v="5"/>
    <s v="não"/>
    <x v="7"/>
  </r>
  <r>
    <x v="0"/>
    <x v="7"/>
    <n v="6.6666666666666666E-2"/>
    <x v="16"/>
    <n v="0.2"/>
    <x v="7"/>
    <x v="5"/>
    <s v="não"/>
    <x v="7"/>
  </r>
  <r>
    <x v="0"/>
    <x v="7"/>
    <n v="6.6666666666666666E-2"/>
    <x v="18"/>
    <n v="0.2"/>
    <x v="7"/>
    <x v="5"/>
    <s v="não"/>
    <x v="7"/>
  </r>
  <r>
    <x v="0"/>
    <x v="1"/>
    <n v="0.125"/>
    <x v="2"/>
    <n v="0.25"/>
    <x v="2"/>
    <x v="0"/>
    <s v="não"/>
    <x v="8"/>
  </r>
  <r>
    <x v="0"/>
    <x v="1"/>
    <n v="0.125"/>
    <x v="3"/>
    <n v="0.2857142857142857"/>
    <x v="2"/>
    <x v="0"/>
    <s v="não"/>
    <x v="8"/>
  </r>
  <r>
    <x v="1"/>
    <x v="15"/>
    <n v="8.3333333333333329E-2"/>
    <x v="36"/>
    <n v="0.33333333333333331"/>
    <x v="11"/>
    <x v="7"/>
    <s v="não"/>
    <x v="9"/>
  </r>
  <r>
    <x v="1"/>
    <x v="15"/>
    <n v="8.3333333333333329E-2"/>
    <x v="37"/>
    <n v="0.33333333333333331"/>
    <x v="11"/>
    <x v="7"/>
    <s v="não"/>
    <x v="9"/>
  </r>
  <r>
    <x v="1"/>
    <x v="15"/>
    <n v="8.3333333333333329E-2"/>
    <x v="38"/>
    <n v="0.33333333333333331"/>
    <x v="11"/>
    <x v="7"/>
    <s v="não"/>
    <x v="9"/>
  </r>
  <r>
    <x v="1"/>
    <x v="15"/>
    <n v="8.3333333333333329E-2"/>
    <x v="39"/>
    <n v="0.33333333333333331"/>
    <x v="11"/>
    <x v="7"/>
    <s v="não"/>
    <x v="9"/>
  </r>
  <r>
    <x v="1"/>
    <x v="13"/>
    <n v="6.25E-2"/>
    <x v="30"/>
    <n v="0.25"/>
    <x v="3"/>
    <x v="2"/>
    <s v="sim"/>
    <x v="10"/>
  </r>
  <r>
    <x v="1"/>
    <x v="13"/>
    <n v="6.25E-2"/>
    <x v="31"/>
    <n v="0.25"/>
    <x v="3"/>
    <x v="2"/>
    <s v="sim"/>
    <x v="10"/>
  </r>
  <r>
    <x v="1"/>
    <x v="13"/>
    <n v="6.25E-2"/>
    <x v="32"/>
    <n v="0.25"/>
    <x v="3"/>
    <x v="2"/>
    <s v="sim"/>
    <x v="10"/>
  </r>
  <r>
    <x v="1"/>
    <x v="13"/>
    <n v="6.25E-2"/>
    <x v="33"/>
    <n v="0.27272727272727271"/>
    <x v="0"/>
    <x v="0"/>
    <s v="sim"/>
    <x v="10"/>
  </r>
  <r>
    <x v="0"/>
    <x v="7"/>
    <n v="6.6666666666666666E-2"/>
    <x v="14"/>
    <n v="0.2"/>
    <x v="7"/>
    <x v="5"/>
    <s v="não"/>
    <x v="11"/>
  </r>
  <r>
    <x v="0"/>
    <x v="7"/>
    <n v="6.6666666666666666E-2"/>
    <x v="16"/>
    <n v="0.2"/>
    <x v="7"/>
    <x v="5"/>
    <s v="não"/>
    <x v="11"/>
  </r>
  <r>
    <x v="0"/>
    <x v="7"/>
    <n v="6.6666666666666666E-2"/>
    <x v="18"/>
    <n v="0.2"/>
    <x v="7"/>
    <x v="5"/>
    <s v="não"/>
    <x v="11"/>
  </r>
  <r>
    <x v="0"/>
    <x v="10"/>
    <n v="6.25E-2"/>
    <x v="19"/>
    <n v="0.25"/>
    <x v="8"/>
    <x v="1"/>
    <s v="não"/>
    <x v="11"/>
  </r>
  <r>
    <x v="0"/>
    <x v="10"/>
    <n v="6.25E-2"/>
    <x v="21"/>
    <n v="0.25"/>
    <x v="8"/>
    <x v="1"/>
    <s v="não"/>
    <x v="11"/>
  </r>
  <r>
    <x v="0"/>
    <x v="10"/>
    <n v="6.25E-2"/>
    <x v="22"/>
    <n v="0.25"/>
    <x v="8"/>
    <x v="1"/>
    <s v="não"/>
    <x v="11"/>
  </r>
  <r>
    <x v="0"/>
    <x v="10"/>
    <n v="6.25E-2"/>
    <x v="23"/>
    <n v="0.25"/>
    <x v="8"/>
    <x v="1"/>
    <s v="não"/>
    <x v="11"/>
  </r>
  <r>
    <x v="0"/>
    <x v="6"/>
    <n v="8.3333333333333329E-2"/>
    <x v="12"/>
    <n v="0.2857142857142857"/>
    <x v="6"/>
    <x v="3"/>
    <s v="não"/>
    <x v="12"/>
  </r>
  <r>
    <x v="0"/>
    <x v="6"/>
    <n v="8.3333333333333329E-2"/>
    <x v="13"/>
    <n v="0.25"/>
    <x v="6"/>
    <x v="3"/>
    <s v="não"/>
    <x v="12"/>
  </r>
  <r>
    <x v="0"/>
    <x v="6"/>
    <n v="8.3333333333333329E-2"/>
    <x v="15"/>
    <n v="0.25"/>
    <x v="6"/>
    <x v="3"/>
    <s v="não"/>
    <x v="12"/>
  </r>
  <r>
    <x v="1"/>
    <x v="15"/>
    <n v="8.3333333333333329E-2"/>
    <x v="36"/>
    <n v="0.33333333333333331"/>
    <x v="11"/>
    <x v="7"/>
    <s v="não"/>
    <x v="13"/>
  </r>
  <r>
    <x v="1"/>
    <x v="15"/>
    <n v="8.3333333333333329E-2"/>
    <x v="37"/>
    <n v="0.33333333333333331"/>
    <x v="11"/>
    <x v="7"/>
    <s v="não"/>
    <x v="13"/>
  </r>
  <r>
    <x v="1"/>
    <x v="15"/>
    <n v="8.3333333333333329E-2"/>
    <x v="38"/>
    <n v="0.33333333333333331"/>
    <x v="11"/>
    <x v="7"/>
    <s v="não"/>
    <x v="13"/>
  </r>
  <r>
    <x v="1"/>
    <x v="15"/>
    <n v="8.3333333333333329E-2"/>
    <x v="39"/>
    <n v="0.33333333333333331"/>
    <x v="11"/>
    <x v="7"/>
    <s v="não"/>
    <x v="13"/>
  </r>
  <r>
    <x v="0"/>
    <x v="2"/>
    <n v="0.125"/>
    <x v="4"/>
    <n v="0.25"/>
    <x v="3"/>
    <x v="2"/>
    <s v="não"/>
    <x v="14"/>
  </r>
  <r>
    <x v="0"/>
    <x v="2"/>
    <n v="0.125"/>
    <x v="5"/>
    <n v="0.25"/>
    <x v="3"/>
    <x v="2"/>
    <s v="não"/>
    <x v="14"/>
  </r>
  <r>
    <x v="0"/>
    <x v="0"/>
    <n v="0.125"/>
    <x v="0"/>
    <n v="0.25"/>
    <x v="0"/>
    <x v="0"/>
    <s v="sim"/>
    <x v="15"/>
  </r>
  <r>
    <x v="0"/>
    <x v="0"/>
    <n v="0.125"/>
    <x v="1"/>
    <n v="0.25"/>
    <x v="1"/>
    <x v="1"/>
    <s v="sim"/>
    <x v="15"/>
  </r>
  <r>
    <x v="1"/>
    <x v="5"/>
    <n v="0.1111111111111111"/>
    <x v="9"/>
    <n v="0.33333333333333331"/>
    <x v="5"/>
    <x v="4"/>
    <s v="não"/>
    <x v="16"/>
  </r>
  <r>
    <x v="1"/>
    <x v="5"/>
    <n v="0.1111111111111111"/>
    <x v="10"/>
    <n v="0.33333333333333331"/>
    <x v="5"/>
    <x v="4"/>
    <s v="não"/>
    <x v="16"/>
  </r>
  <r>
    <x v="1"/>
    <x v="5"/>
    <n v="0.1111111111111111"/>
    <x v="11"/>
    <n v="0.33333333333333331"/>
    <x v="5"/>
    <x v="4"/>
    <s v="não"/>
    <x v="16"/>
  </r>
  <r>
    <x v="0"/>
    <x v="0"/>
    <n v="0.125"/>
    <x v="0"/>
    <n v="0.25"/>
    <x v="0"/>
    <x v="0"/>
    <s v="sim"/>
    <x v="17"/>
  </r>
  <r>
    <x v="0"/>
    <x v="0"/>
    <n v="0.125"/>
    <x v="1"/>
    <n v="0.25"/>
    <x v="1"/>
    <x v="1"/>
    <s v="sim"/>
    <x v="17"/>
  </r>
  <r>
    <x v="1"/>
    <x v="13"/>
    <n v="6.25E-2"/>
    <x v="30"/>
    <n v="0.25"/>
    <x v="3"/>
    <x v="2"/>
    <s v="sim"/>
    <x v="18"/>
  </r>
  <r>
    <x v="1"/>
    <x v="13"/>
    <n v="6.25E-2"/>
    <x v="31"/>
    <n v="0.25"/>
    <x v="3"/>
    <x v="2"/>
    <s v="sim"/>
    <x v="18"/>
  </r>
  <r>
    <x v="1"/>
    <x v="13"/>
    <n v="6.25E-2"/>
    <x v="32"/>
    <n v="0.25"/>
    <x v="3"/>
    <x v="2"/>
    <s v="sim"/>
    <x v="18"/>
  </r>
  <r>
    <x v="1"/>
    <x v="13"/>
    <n v="6.25E-2"/>
    <x v="33"/>
    <n v="0.27272727272727271"/>
    <x v="0"/>
    <x v="0"/>
    <s v="sim"/>
    <x v="18"/>
  </r>
  <r>
    <x v="0"/>
    <x v="8"/>
    <n v="0.1"/>
    <x v="0"/>
    <n v="0.25"/>
    <x v="0"/>
    <x v="0"/>
    <s v="não"/>
    <x v="19"/>
  </r>
  <r>
    <x v="0"/>
    <x v="8"/>
    <n v="0.1"/>
    <x v="20"/>
    <n v="0.2"/>
    <x v="0"/>
    <x v="0"/>
    <s v="não"/>
    <x v="19"/>
  </r>
  <r>
    <x v="0"/>
    <x v="16"/>
    <n v="0.1111111111111111"/>
    <x v="40"/>
    <n v="0.33333333333333331"/>
    <x v="12"/>
    <x v="8"/>
    <s v="não"/>
    <x v="20"/>
  </r>
  <r>
    <x v="0"/>
    <x v="16"/>
    <n v="0.1111111111111111"/>
    <x v="41"/>
    <n v="0.33333333333333331"/>
    <x v="12"/>
    <x v="8"/>
    <s v="não"/>
    <x v="20"/>
  </r>
  <r>
    <x v="0"/>
    <x v="16"/>
    <n v="0.1111111111111111"/>
    <x v="42"/>
    <n v="0.33333333333333331"/>
    <x v="12"/>
    <x v="8"/>
    <s v="não"/>
    <x v="20"/>
  </r>
  <r>
    <x v="2"/>
    <x v="4"/>
    <n v="0.125"/>
    <x v="7"/>
    <n v="0.25"/>
    <x v="4"/>
    <x v="3"/>
    <s v="não"/>
    <x v="21"/>
  </r>
  <r>
    <x v="2"/>
    <x v="4"/>
    <n v="0.125"/>
    <x v="8"/>
    <n v="0.25"/>
    <x v="4"/>
    <x v="3"/>
    <s v="não"/>
    <x v="21"/>
  </r>
  <r>
    <x v="1"/>
    <x v="17"/>
    <n v="0.16666666666666666"/>
    <x v="33"/>
    <n v="0.27272727272727271"/>
    <x v="0"/>
    <x v="0"/>
    <s v="não"/>
    <x v="22"/>
  </r>
  <r>
    <x v="1"/>
    <x v="17"/>
    <n v="0.16666666666666666"/>
    <x v="43"/>
    <n v="0.33333333333333331"/>
    <x v="0"/>
    <x v="0"/>
    <s v="não"/>
    <x v="22"/>
  </r>
  <r>
    <x v="0"/>
    <x v="9"/>
    <n v="0.16666666666666666"/>
    <x v="0"/>
    <n v="0.25"/>
    <x v="0"/>
    <x v="0"/>
    <s v="não"/>
    <x v="23"/>
  </r>
  <r>
    <x v="0"/>
    <x v="9"/>
    <n v="0.16666666666666666"/>
    <x v="17"/>
    <n v="0.33333333333333331"/>
    <x v="0"/>
    <x v="0"/>
    <s v="não"/>
    <x v="23"/>
  </r>
  <r>
    <x v="2"/>
    <x v="12"/>
    <n v="8.3333333333333329E-2"/>
    <x v="12"/>
    <n v="0.2857142857142857"/>
    <x v="6"/>
    <x v="3"/>
    <s v="sim"/>
    <x v="24"/>
  </r>
  <r>
    <x v="2"/>
    <x v="12"/>
    <n v="8.3333333333333329E-2"/>
    <x v="27"/>
    <n v="0.33333333333333331"/>
    <x v="6"/>
    <x v="3"/>
    <s v="sim"/>
    <x v="24"/>
  </r>
  <r>
    <x v="2"/>
    <x v="12"/>
    <n v="8.3333333333333329E-2"/>
    <x v="28"/>
    <n v="0.33333333333333331"/>
    <x v="6"/>
    <x v="3"/>
    <s v="sim"/>
    <x v="24"/>
  </r>
  <r>
    <x v="2"/>
    <x v="12"/>
    <n v="8.3333333333333329E-2"/>
    <x v="29"/>
    <n v="0.33333333333333331"/>
    <x v="9"/>
    <x v="6"/>
    <s v="sim"/>
    <x v="24"/>
  </r>
  <r>
    <x v="2"/>
    <x v="18"/>
    <n v="6.6666666666666666E-2"/>
    <x v="44"/>
    <n v="0.33333333333333331"/>
    <x v="13"/>
    <x v="9"/>
    <s v="não"/>
    <x v="25"/>
  </r>
  <r>
    <x v="2"/>
    <x v="18"/>
    <n v="6.6666666666666666E-2"/>
    <x v="45"/>
    <n v="0.33333333333333331"/>
    <x v="13"/>
    <x v="9"/>
    <s v="não"/>
    <x v="25"/>
  </r>
  <r>
    <x v="2"/>
    <x v="18"/>
    <n v="6.6666666666666666E-2"/>
    <x v="46"/>
    <n v="0.33333333333333331"/>
    <x v="13"/>
    <x v="9"/>
    <s v="não"/>
    <x v="25"/>
  </r>
  <r>
    <x v="2"/>
    <x v="18"/>
    <n v="6.6666666666666666E-2"/>
    <x v="47"/>
    <n v="0.33333333333333331"/>
    <x v="13"/>
    <x v="9"/>
    <s v="não"/>
    <x v="25"/>
  </r>
  <r>
    <x v="2"/>
    <x v="18"/>
    <n v="6.6666666666666666E-2"/>
    <x v="48"/>
    <n v="0.33333333333333331"/>
    <x v="13"/>
    <x v="9"/>
    <s v="não"/>
    <x v="25"/>
  </r>
  <r>
    <x v="1"/>
    <x v="5"/>
    <n v="0.1111111111111111"/>
    <x v="9"/>
    <n v="0.33333333333333331"/>
    <x v="5"/>
    <x v="4"/>
    <s v="não"/>
    <x v="26"/>
  </r>
  <r>
    <x v="1"/>
    <x v="5"/>
    <n v="0.1111111111111111"/>
    <x v="10"/>
    <n v="0.33333333333333331"/>
    <x v="5"/>
    <x v="4"/>
    <s v="não"/>
    <x v="26"/>
  </r>
  <r>
    <x v="1"/>
    <x v="5"/>
    <n v="0.1111111111111111"/>
    <x v="11"/>
    <n v="0.33333333333333331"/>
    <x v="5"/>
    <x v="4"/>
    <s v="não"/>
    <x v="26"/>
  </r>
  <r>
    <x v="0"/>
    <x v="16"/>
    <n v="0.1111111111111111"/>
    <x v="40"/>
    <n v="0.33333333333333331"/>
    <x v="12"/>
    <x v="8"/>
    <s v="não"/>
    <x v="27"/>
  </r>
  <r>
    <x v="0"/>
    <x v="16"/>
    <n v="0.1111111111111111"/>
    <x v="41"/>
    <n v="0.33333333333333331"/>
    <x v="12"/>
    <x v="8"/>
    <s v="não"/>
    <x v="27"/>
  </r>
  <r>
    <x v="0"/>
    <x v="16"/>
    <n v="0.1111111111111111"/>
    <x v="42"/>
    <n v="0.33333333333333331"/>
    <x v="12"/>
    <x v="8"/>
    <s v="não"/>
    <x v="27"/>
  </r>
  <r>
    <x v="0"/>
    <x v="14"/>
    <n v="0.16666666666666666"/>
    <x v="34"/>
    <n v="0.33333333333333331"/>
    <x v="10"/>
    <x v="0"/>
    <s v="não"/>
    <x v="28"/>
  </r>
  <r>
    <x v="0"/>
    <x v="14"/>
    <n v="0.16666666666666666"/>
    <x v="35"/>
    <n v="0.33333333333333331"/>
    <x v="10"/>
    <x v="0"/>
    <s v="não"/>
    <x v="28"/>
  </r>
  <r>
    <x v="1"/>
    <x v="19"/>
    <n v="0.125"/>
    <x v="49"/>
    <n v="0.25"/>
    <x v="0"/>
    <x v="0"/>
    <s v="não"/>
    <x v="29"/>
  </r>
  <r>
    <x v="1"/>
    <x v="19"/>
    <n v="0.125"/>
    <x v="33"/>
    <n v="0.27272727272727271"/>
    <x v="0"/>
    <x v="0"/>
    <s v="não"/>
    <x v="29"/>
  </r>
  <r>
    <x v="2"/>
    <x v="18"/>
    <n v="6.6666666666666666E-2"/>
    <x v="44"/>
    <n v="0.33333333333333331"/>
    <x v="13"/>
    <x v="9"/>
    <s v="não"/>
    <x v="30"/>
  </r>
  <r>
    <x v="2"/>
    <x v="18"/>
    <n v="6.6666666666666666E-2"/>
    <x v="45"/>
    <n v="0.33333333333333331"/>
    <x v="13"/>
    <x v="9"/>
    <s v="não"/>
    <x v="30"/>
  </r>
  <r>
    <x v="2"/>
    <x v="18"/>
    <n v="6.6666666666666666E-2"/>
    <x v="46"/>
    <n v="0.33333333333333331"/>
    <x v="13"/>
    <x v="9"/>
    <s v="não"/>
    <x v="30"/>
  </r>
  <r>
    <x v="2"/>
    <x v="18"/>
    <n v="6.6666666666666666E-2"/>
    <x v="47"/>
    <n v="0.33333333333333331"/>
    <x v="13"/>
    <x v="9"/>
    <s v="não"/>
    <x v="30"/>
  </r>
  <r>
    <x v="2"/>
    <x v="18"/>
    <n v="6.6666666666666666E-2"/>
    <x v="48"/>
    <n v="0.33333333333333331"/>
    <x v="13"/>
    <x v="9"/>
    <s v="não"/>
    <x v="30"/>
  </r>
  <r>
    <x v="0"/>
    <x v="0"/>
    <n v="0.125"/>
    <x v="0"/>
    <n v="0.25"/>
    <x v="0"/>
    <x v="0"/>
    <s v="sim"/>
    <x v="31"/>
  </r>
  <r>
    <x v="0"/>
    <x v="0"/>
    <n v="0.125"/>
    <x v="1"/>
    <n v="0.25"/>
    <x v="1"/>
    <x v="1"/>
    <s v="sim"/>
    <x v="31"/>
  </r>
  <r>
    <x v="0"/>
    <x v="8"/>
    <n v="0.1"/>
    <x v="0"/>
    <n v="0.25"/>
    <x v="0"/>
    <x v="0"/>
    <s v="não"/>
    <x v="32"/>
  </r>
  <r>
    <x v="0"/>
    <x v="9"/>
    <n v="0.16666666666666666"/>
    <x v="0"/>
    <n v="0.25"/>
    <x v="0"/>
    <x v="0"/>
    <s v="não"/>
    <x v="32"/>
  </r>
  <r>
    <x v="0"/>
    <x v="9"/>
    <n v="0.16666666666666666"/>
    <x v="17"/>
    <n v="0.33333333333333331"/>
    <x v="0"/>
    <x v="0"/>
    <s v="não"/>
    <x v="32"/>
  </r>
  <r>
    <x v="0"/>
    <x v="8"/>
    <n v="0.1"/>
    <x v="20"/>
    <n v="0.2"/>
    <x v="0"/>
    <x v="0"/>
    <s v="não"/>
    <x v="32"/>
  </r>
  <r>
    <x v="0"/>
    <x v="6"/>
    <n v="8.3333333333333329E-2"/>
    <x v="12"/>
    <n v="0.2857142857142857"/>
    <x v="6"/>
    <x v="3"/>
    <s v="não"/>
    <x v="33"/>
  </r>
  <r>
    <x v="0"/>
    <x v="6"/>
    <n v="8.3333333333333329E-2"/>
    <x v="13"/>
    <n v="0.25"/>
    <x v="6"/>
    <x v="3"/>
    <s v="não"/>
    <x v="33"/>
  </r>
  <r>
    <x v="0"/>
    <x v="6"/>
    <n v="8.3333333333333329E-2"/>
    <x v="15"/>
    <n v="0.25"/>
    <x v="6"/>
    <x v="3"/>
    <s v="não"/>
    <x v="33"/>
  </r>
  <r>
    <x v="0"/>
    <x v="7"/>
    <n v="6.6666666666666666E-2"/>
    <x v="14"/>
    <n v="0.2"/>
    <x v="7"/>
    <x v="5"/>
    <s v="não"/>
    <x v="34"/>
  </r>
  <r>
    <x v="0"/>
    <x v="7"/>
    <n v="6.6666666666666666E-2"/>
    <x v="16"/>
    <n v="0.2"/>
    <x v="7"/>
    <x v="5"/>
    <s v="não"/>
    <x v="34"/>
  </r>
  <r>
    <x v="0"/>
    <x v="7"/>
    <n v="6.6666666666666666E-2"/>
    <x v="18"/>
    <n v="0.2"/>
    <x v="7"/>
    <x v="5"/>
    <s v="não"/>
    <x v="34"/>
  </r>
  <r>
    <x v="0"/>
    <x v="20"/>
    <n v="0.33333333333333331"/>
    <x v="50"/>
    <n v="0.33333333333333331"/>
    <x v="14"/>
    <x v="0"/>
    <s v="não"/>
    <x v="35"/>
  </r>
  <r>
    <x v="1"/>
    <x v="13"/>
    <n v="6.25E-2"/>
    <x v="30"/>
    <n v="0.25"/>
    <x v="3"/>
    <x v="2"/>
    <s v="sim"/>
    <x v="36"/>
  </r>
  <r>
    <x v="1"/>
    <x v="13"/>
    <n v="6.25E-2"/>
    <x v="31"/>
    <n v="0.25"/>
    <x v="3"/>
    <x v="2"/>
    <s v="sim"/>
    <x v="36"/>
  </r>
  <r>
    <x v="1"/>
    <x v="13"/>
    <n v="6.25E-2"/>
    <x v="32"/>
    <n v="0.25"/>
    <x v="3"/>
    <x v="2"/>
    <s v="sim"/>
    <x v="36"/>
  </r>
  <r>
    <x v="1"/>
    <x v="13"/>
    <n v="6.25E-2"/>
    <x v="33"/>
    <n v="0.27272727272727271"/>
    <x v="0"/>
    <x v="0"/>
    <s v="sim"/>
    <x v="36"/>
  </r>
  <r>
    <x v="2"/>
    <x v="4"/>
    <n v="0.125"/>
    <x v="7"/>
    <n v="0.25"/>
    <x v="4"/>
    <x v="3"/>
    <s v="não"/>
    <x v="37"/>
  </r>
  <r>
    <x v="2"/>
    <x v="4"/>
    <n v="0.125"/>
    <x v="8"/>
    <n v="0.25"/>
    <x v="4"/>
    <x v="3"/>
    <s v="não"/>
    <x v="37"/>
  </r>
  <r>
    <x v="1"/>
    <x v="19"/>
    <n v="0.125"/>
    <x v="49"/>
    <n v="0.25"/>
    <x v="0"/>
    <x v="0"/>
    <s v="não"/>
    <x v="38"/>
  </r>
  <r>
    <x v="1"/>
    <x v="19"/>
    <n v="0.125"/>
    <x v="33"/>
    <n v="0.27272727272727271"/>
    <x v="0"/>
    <x v="0"/>
    <s v="não"/>
    <x v="38"/>
  </r>
  <r>
    <x v="1"/>
    <x v="19"/>
    <n v="0.125"/>
    <x v="49"/>
    <n v="0.25"/>
    <x v="0"/>
    <x v="0"/>
    <s v="não"/>
    <x v="39"/>
  </r>
  <r>
    <x v="1"/>
    <x v="19"/>
    <n v="0.125"/>
    <x v="33"/>
    <n v="0.27272727272727271"/>
    <x v="0"/>
    <x v="0"/>
    <s v="não"/>
    <x v="39"/>
  </r>
  <r>
    <x v="0"/>
    <x v="14"/>
    <n v="0.16666666666666666"/>
    <x v="34"/>
    <n v="0.33333333333333331"/>
    <x v="10"/>
    <x v="0"/>
    <s v="não"/>
    <x v="40"/>
  </r>
  <r>
    <x v="0"/>
    <x v="14"/>
    <n v="0.16666666666666666"/>
    <x v="35"/>
    <n v="0.33333333333333331"/>
    <x v="10"/>
    <x v="0"/>
    <s v="não"/>
    <x v="40"/>
  </r>
  <r>
    <x v="0"/>
    <x v="6"/>
    <n v="8.3333333333333329E-2"/>
    <x v="12"/>
    <n v="0.2857142857142857"/>
    <x v="6"/>
    <x v="3"/>
    <s v="não"/>
    <x v="41"/>
  </r>
  <r>
    <x v="0"/>
    <x v="6"/>
    <n v="8.3333333333333329E-2"/>
    <x v="13"/>
    <n v="0.25"/>
    <x v="6"/>
    <x v="3"/>
    <s v="não"/>
    <x v="41"/>
  </r>
  <r>
    <x v="0"/>
    <x v="7"/>
    <n v="6.6666666666666666E-2"/>
    <x v="14"/>
    <n v="0.2"/>
    <x v="7"/>
    <x v="5"/>
    <s v="não"/>
    <x v="41"/>
  </r>
  <r>
    <x v="0"/>
    <x v="6"/>
    <n v="8.3333333333333329E-2"/>
    <x v="15"/>
    <n v="0.25"/>
    <x v="6"/>
    <x v="3"/>
    <s v="não"/>
    <x v="41"/>
  </r>
  <r>
    <x v="0"/>
    <x v="7"/>
    <n v="6.6666666666666666E-2"/>
    <x v="16"/>
    <n v="0.2"/>
    <x v="7"/>
    <x v="5"/>
    <s v="não"/>
    <x v="41"/>
  </r>
  <r>
    <x v="0"/>
    <x v="7"/>
    <n v="6.6666666666666666E-2"/>
    <x v="18"/>
    <n v="0.2"/>
    <x v="7"/>
    <x v="5"/>
    <s v="não"/>
    <x v="41"/>
  </r>
  <r>
    <x v="0"/>
    <x v="10"/>
    <n v="6.25E-2"/>
    <x v="19"/>
    <n v="0.25"/>
    <x v="8"/>
    <x v="1"/>
    <s v="não"/>
    <x v="42"/>
  </r>
  <r>
    <x v="0"/>
    <x v="10"/>
    <n v="6.25E-2"/>
    <x v="21"/>
    <n v="0.25"/>
    <x v="8"/>
    <x v="1"/>
    <s v="não"/>
    <x v="42"/>
  </r>
  <r>
    <x v="0"/>
    <x v="10"/>
    <n v="6.25E-2"/>
    <x v="22"/>
    <n v="0.25"/>
    <x v="8"/>
    <x v="1"/>
    <s v="não"/>
    <x v="42"/>
  </r>
  <r>
    <x v="0"/>
    <x v="10"/>
    <n v="6.25E-2"/>
    <x v="23"/>
    <n v="0.25"/>
    <x v="8"/>
    <x v="1"/>
    <s v="não"/>
    <x v="42"/>
  </r>
  <r>
    <x v="2"/>
    <x v="12"/>
    <n v="8.3333333333333329E-2"/>
    <x v="12"/>
    <n v="0.2857142857142857"/>
    <x v="6"/>
    <x v="3"/>
    <s v="sim"/>
    <x v="43"/>
  </r>
  <r>
    <x v="2"/>
    <x v="12"/>
    <n v="8.3333333333333329E-2"/>
    <x v="27"/>
    <n v="0.33333333333333331"/>
    <x v="6"/>
    <x v="3"/>
    <s v="sim"/>
    <x v="43"/>
  </r>
  <r>
    <x v="2"/>
    <x v="12"/>
    <n v="8.3333333333333329E-2"/>
    <x v="28"/>
    <n v="0.33333333333333331"/>
    <x v="6"/>
    <x v="3"/>
    <s v="sim"/>
    <x v="43"/>
  </r>
  <r>
    <x v="2"/>
    <x v="12"/>
    <n v="8.3333333333333329E-2"/>
    <x v="29"/>
    <n v="0.33333333333333331"/>
    <x v="9"/>
    <x v="6"/>
    <s v="sim"/>
    <x v="43"/>
  </r>
  <r>
    <x v="1"/>
    <x v="19"/>
    <n v="0.125"/>
    <x v="49"/>
    <n v="0.25"/>
    <x v="0"/>
    <x v="0"/>
    <s v="não"/>
    <x v="43"/>
  </r>
  <r>
    <x v="1"/>
    <x v="19"/>
    <n v="0.125"/>
    <x v="33"/>
    <n v="0.27272727272727271"/>
    <x v="0"/>
    <x v="0"/>
    <s v="não"/>
    <x v="43"/>
  </r>
  <r>
    <x v="0"/>
    <x v="21"/>
    <n v="0.16666666666666666"/>
    <x v="51"/>
    <n v="0.33333333333333331"/>
    <x v="15"/>
    <x v="10"/>
    <s v="não"/>
    <x v="43"/>
  </r>
  <r>
    <x v="0"/>
    <x v="21"/>
    <n v="0.16666666666666666"/>
    <x v="52"/>
    <n v="0.33333333333333331"/>
    <x v="15"/>
    <x v="10"/>
    <s v="não"/>
    <x v="43"/>
  </r>
  <r>
    <x v="0"/>
    <x v="20"/>
    <n v="0.33333333333333331"/>
    <x v="50"/>
    <n v="0.33333333333333331"/>
    <x v="14"/>
    <x v="0"/>
    <s v="não"/>
    <x v="43"/>
  </r>
  <r>
    <x v="0"/>
    <x v="16"/>
    <n v="0.1111111111111111"/>
    <x v="40"/>
    <n v="0.33333333333333331"/>
    <x v="12"/>
    <x v="8"/>
    <s v="não"/>
    <x v="44"/>
  </r>
  <r>
    <x v="0"/>
    <x v="16"/>
    <n v="0.1111111111111111"/>
    <x v="41"/>
    <n v="0.33333333333333331"/>
    <x v="12"/>
    <x v="8"/>
    <s v="não"/>
    <x v="44"/>
  </r>
  <r>
    <x v="0"/>
    <x v="16"/>
    <n v="0.1111111111111111"/>
    <x v="42"/>
    <n v="0.33333333333333331"/>
    <x v="12"/>
    <x v="8"/>
    <s v="não"/>
    <x v="44"/>
  </r>
  <r>
    <x v="1"/>
    <x v="15"/>
    <n v="8.3333333333333329E-2"/>
    <x v="36"/>
    <n v="0.33333333333333331"/>
    <x v="11"/>
    <x v="7"/>
    <s v="não"/>
    <x v="45"/>
  </r>
  <r>
    <x v="1"/>
    <x v="15"/>
    <n v="8.3333333333333329E-2"/>
    <x v="37"/>
    <n v="0.33333333333333331"/>
    <x v="11"/>
    <x v="7"/>
    <s v="não"/>
    <x v="45"/>
  </r>
  <r>
    <x v="1"/>
    <x v="15"/>
    <n v="8.3333333333333329E-2"/>
    <x v="38"/>
    <n v="0.33333333333333331"/>
    <x v="11"/>
    <x v="7"/>
    <s v="não"/>
    <x v="45"/>
  </r>
  <r>
    <x v="1"/>
    <x v="15"/>
    <n v="8.3333333333333329E-2"/>
    <x v="39"/>
    <n v="0.33333333333333331"/>
    <x v="11"/>
    <x v="7"/>
    <s v="não"/>
    <x v="45"/>
  </r>
  <r>
    <x v="1"/>
    <x v="17"/>
    <n v="0.16666666666666666"/>
    <x v="33"/>
    <n v="0.27272727272727271"/>
    <x v="0"/>
    <x v="0"/>
    <s v="não"/>
    <x v="46"/>
  </r>
  <r>
    <x v="1"/>
    <x v="17"/>
    <n v="0.16666666666666666"/>
    <x v="43"/>
    <n v="0.33333333333333331"/>
    <x v="0"/>
    <x v="0"/>
    <s v="não"/>
    <x v="46"/>
  </r>
  <r>
    <x v="1"/>
    <x v="17"/>
    <n v="0.16666666666666666"/>
    <x v="33"/>
    <n v="0.27272727272727271"/>
    <x v="0"/>
    <x v="0"/>
    <s v="não"/>
    <x v="47"/>
  </r>
  <r>
    <x v="1"/>
    <x v="17"/>
    <n v="0.16666666666666666"/>
    <x v="43"/>
    <n v="0.33333333333333331"/>
    <x v="0"/>
    <x v="0"/>
    <s v="não"/>
    <x v="47"/>
  </r>
  <r>
    <x v="0"/>
    <x v="8"/>
    <n v="0.1"/>
    <x v="0"/>
    <n v="0.25"/>
    <x v="0"/>
    <x v="0"/>
    <s v="não"/>
    <x v="48"/>
  </r>
  <r>
    <x v="0"/>
    <x v="8"/>
    <n v="0.1"/>
    <x v="20"/>
    <n v="0.2"/>
    <x v="0"/>
    <x v="0"/>
    <s v="não"/>
    <x v="48"/>
  </r>
  <r>
    <x v="0"/>
    <x v="21"/>
    <n v="0.16666666666666666"/>
    <x v="51"/>
    <n v="0.33333333333333331"/>
    <x v="15"/>
    <x v="10"/>
    <s v="não"/>
    <x v="49"/>
  </r>
  <r>
    <x v="0"/>
    <x v="21"/>
    <n v="0.16666666666666666"/>
    <x v="52"/>
    <n v="0.33333333333333331"/>
    <x v="15"/>
    <x v="10"/>
    <s v="não"/>
    <x v="49"/>
  </r>
  <r>
    <x v="0"/>
    <x v="10"/>
    <n v="6.25E-2"/>
    <x v="19"/>
    <n v="0.25"/>
    <x v="8"/>
    <x v="1"/>
    <s v="não"/>
    <x v="50"/>
  </r>
  <r>
    <x v="0"/>
    <x v="10"/>
    <n v="6.25E-2"/>
    <x v="21"/>
    <n v="0.25"/>
    <x v="8"/>
    <x v="1"/>
    <s v="não"/>
    <x v="50"/>
  </r>
  <r>
    <x v="0"/>
    <x v="10"/>
    <n v="6.25E-2"/>
    <x v="22"/>
    <n v="0.25"/>
    <x v="8"/>
    <x v="1"/>
    <s v="não"/>
    <x v="50"/>
  </r>
  <r>
    <x v="0"/>
    <x v="10"/>
    <n v="6.25E-2"/>
    <x v="23"/>
    <n v="0.25"/>
    <x v="8"/>
    <x v="1"/>
    <s v="não"/>
    <x v="50"/>
  </r>
  <r>
    <x v="3"/>
    <x v="11"/>
    <n v="0.1111111111111111"/>
    <x v="24"/>
    <n v="0.33333333333333331"/>
    <x v="2"/>
    <x v="0"/>
    <s v="não"/>
    <x v="51"/>
  </r>
  <r>
    <x v="3"/>
    <x v="11"/>
    <n v="0.1111111111111111"/>
    <x v="25"/>
    <n v="0.33333333333333331"/>
    <x v="2"/>
    <x v="0"/>
    <s v="não"/>
    <x v="51"/>
  </r>
  <r>
    <x v="3"/>
    <x v="11"/>
    <n v="0.1111111111111111"/>
    <x v="26"/>
    <n v="0.33333333333333331"/>
    <x v="2"/>
    <x v="0"/>
    <s v="não"/>
    <x v="51"/>
  </r>
  <r>
    <x v="0"/>
    <x v="1"/>
    <n v="0.125"/>
    <x v="2"/>
    <n v="0.25"/>
    <x v="2"/>
    <x v="0"/>
    <s v="não"/>
    <x v="52"/>
  </r>
  <r>
    <x v="0"/>
    <x v="1"/>
    <n v="0.125"/>
    <x v="3"/>
    <n v="0.2857142857142857"/>
    <x v="2"/>
    <x v="0"/>
    <s v="não"/>
    <x v="52"/>
  </r>
  <r>
    <x v="3"/>
    <x v="11"/>
    <n v="0.1111111111111111"/>
    <x v="24"/>
    <n v="0.33333333333333331"/>
    <x v="2"/>
    <x v="0"/>
    <s v="não"/>
    <x v="53"/>
  </r>
  <r>
    <x v="3"/>
    <x v="11"/>
    <n v="0.1111111111111111"/>
    <x v="25"/>
    <n v="0.33333333333333331"/>
    <x v="2"/>
    <x v="0"/>
    <s v="não"/>
    <x v="53"/>
  </r>
  <r>
    <x v="3"/>
    <x v="11"/>
    <n v="0.1111111111111111"/>
    <x v="26"/>
    <n v="0.33333333333333331"/>
    <x v="2"/>
    <x v="0"/>
    <s v="não"/>
    <x v="53"/>
  </r>
  <r>
    <x v="1"/>
    <x v="3"/>
    <n v="0.16666666666666666"/>
    <x v="6"/>
    <n v="0.33333333333333331"/>
    <x v="2"/>
    <x v="0"/>
    <s v="não"/>
    <x v="54"/>
  </r>
  <r>
    <x v="1"/>
    <x v="3"/>
    <n v="0.16666666666666666"/>
    <x v="3"/>
    <n v="0.2857142857142857"/>
    <x v="2"/>
    <x v="0"/>
    <s v="não"/>
    <x v="54"/>
  </r>
  <r>
    <x v="2"/>
    <x v="4"/>
    <n v="0.125"/>
    <x v="7"/>
    <n v="0.25"/>
    <x v="4"/>
    <x v="3"/>
    <s v="não"/>
    <x v="55"/>
  </r>
  <r>
    <x v="2"/>
    <x v="4"/>
    <n v="0.125"/>
    <x v="8"/>
    <n v="0.25"/>
    <x v="4"/>
    <x v="3"/>
    <s v="não"/>
    <x v="55"/>
  </r>
  <r>
    <x v="0"/>
    <x v="20"/>
    <n v="0.33333333333333331"/>
    <x v="50"/>
    <n v="0.33333333333333331"/>
    <x v="14"/>
    <x v="0"/>
    <s v="não"/>
    <x v="55"/>
  </r>
  <r>
    <x v="2"/>
    <x v="18"/>
    <n v="6.6666666666666666E-2"/>
    <x v="44"/>
    <n v="0.33333333333333331"/>
    <x v="13"/>
    <x v="9"/>
    <s v="não"/>
    <x v="56"/>
  </r>
  <r>
    <x v="2"/>
    <x v="18"/>
    <n v="6.6666666666666666E-2"/>
    <x v="45"/>
    <n v="0.33333333333333331"/>
    <x v="13"/>
    <x v="9"/>
    <s v="não"/>
    <x v="56"/>
  </r>
  <r>
    <x v="2"/>
    <x v="18"/>
    <n v="6.6666666666666666E-2"/>
    <x v="46"/>
    <n v="0.33333333333333331"/>
    <x v="13"/>
    <x v="9"/>
    <s v="não"/>
    <x v="56"/>
  </r>
  <r>
    <x v="2"/>
    <x v="18"/>
    <n v="6.6666666666666666E-2"/>
    <x v="47"/>
    <n v="0.33333333333333331"/>
    <x v="13"/>
    <x v="9"/>
    <s v="não"/>
    <x v="56"/>
  </r>
  <r>
    <x v="2"/>
    <x v="18"/>
    <n v="6.6666666666666666E-2"/>
    <x v="48"/>
    <n v="0.33333333333333331"/>
    <x v="13"/>
    <x v="9"/>
    <s v="não"/>
    <x v="56"/>
  </r>
  <r>
    <x v="0"/>
    <x v="2"/>
    <n v="0.125"/>
    <x v="4"/>
    <n v="0.25"/>
    <x v="3"/>
    <x v="2"/>
    <s v="não"/>
    <x v="57"/>
  </r>
  <r>
    <x v="0"/>
    <x v="2"/>
    <n v="0.125"/>
    <x v="5"/>
    <n v="0.25"/>
    <x v="3"/>
    <x v="2"/>
    <s v="não"/>
    <x v="57"/>
  </r>
  <r>
    <x v="0"/>
    <x v="21"/>
    <n v="0.16666666666666666"/>
    <x v="51"/>
    <n v="0.33333333333333331"/>
    <x v="15"/>
    <x v="10"/>
    <s v="não"/>
    <x v="58"/>
  </r>
  <r>
    <x v="0"/>
    <x v="21"/>
    <n v="0.16666666666666666"/>
    <x v="52"/>
    <n v="0.33333333333333331"/>
    <x v="15"/>
    <x v="10"/>
    <s v="não"/>
    <x v="58"/>
  </r>
  <r>
    <x v="0"/>
    <x v="8"/>
    <n v="0.1"/>
    <x v="0"/>
    <n v="0.25"/>
    <x v="0"/>
    <x v="0"/>
    <s v="não"/>
    <x v="59"/>
  </r>
  <r>
    <x v="0"/>
    <x v="8"/>
    <n v="0.1"/>
    <x v="20"/>
    <n v="0.2"/>
    <x v="0"/>
    <x v="0"/>
    <s v="não"/>
    <x v="59"/>
  </r>
</pivotCacheRecords>
</file>

<file path=xl/pivotCache/pivotCacheRecords3.xml><?xml version="1.0" encoding="utf-8"?>
<pivotCacheRecords xmlns="http://schemas.openxmlformats.org/spreadsheetml/2006/main" xmlns:r="http://schemas.openxmlformats.org/officeDocument/2006/relationships" count="208">
  <r>
    <s v="Tecnologia da informação e comunicação"/>
    <x v="0"/>
    <n v="0.125"/>
    <s v="Cristina Matsunanga"/>
    <n v="0.25"/>
    <s v="UFPE"/>
    <s v="PE"/>
    <s v="não"/>
    <x v="0"/>
    <n v="0.5"/>
    <n v="0.5"/>
  </r>
  <r>
    <s v="Tecnologia da informação e comunicação"/>
    <x v="0"/>
    <n v="0.125"/>
    <s v="Max Andrade"/>
    <n v="0.25"/>
    <s v="UFPE"/>
    <s v="PE"/>
    <s v="não"/>
    <x v="0"/>
    <n v="0.5"/>
    <n v="0.5"/>
  </r>
  <r>
    <s v="Tecnologia da informação e comunicação"/>
    <x v="0"/>
    <n v="0.125"/>
    <s v="Cristina Matsunanga"/>
    <n v="0.25"/>
    <s v="UFPE"/>
    <s v="PE"/>
    <s v="não"/>
    <x v="1"/>
    <n v="0.5"/>
    <n v="0.5"/>
  </r>
  <r>
    <s v="Tecnologia da informação e comunicação"/>
    <x v="0"/>
    <n v="0.125"/>
    <s v="Max Andrade"/>
    <n v="0.25"/>
    <s v="UFPE"/>
    <s v="PE"/>
    <s v="não"/>
    <x v="1"/>
    <n v="0.5"/>
    <n v="0.5"/>
  </r>
  <r>
    <s v="Tecnologia da informação e comunicação"/>
    <x v="0"/>
    <n v="0.125"/>
    <s v="Cristina Matsunanga"/>
    <n v="0.25"/>
    <s v="UFPE"/>
    <s v="PE"/>
    <s v="não"/>
    <x v="2"/>
    <n v="0.5"/>
    <n v="0.5"/>
  </r>
  <r>
    <s v="Tecnologia da informação e comunicação"/>
    <x v="0"/>
    <n v="0.125"/>
    <s v="Max Andrade"/>
    <n v="0.25"/>
    <s v="UFPE"/>
    <s v="PE"/>
    <s v="não"/>
    <x v="2"/>
    <n v="0.5"/>
    <n v="0.5"/>
  </r>
  <r>
    <s v="Tecnologia da informação e comunicação"/>
    <x v="0"/>
    <n v="0.125"/>
    <s v="Cristina Matsunanga"/>
    <n v="0.25"/>
    <s v="UFPE"/>
    <s v="PE"/>
    <s v="não"/>
    <x v="3"/>
    <n v="0.5"/>
    <n v="0.5"/>
  </r>
  <r>
    <s v="Tecnologia da informação e comunicação"/>
    <x v="0"/>
    <n v="0.125"/>
    <s v="Max Andrade"/>
    <n v="0.25"/>
    <s v="UFPE"/>
    <s v="PE"/>
    <s v="não"/>
    <x v="3"/>
    <n v="0.5"/>
    <n v="0.5"/>
  </r>
  <r>
    <s v="Tecnologia da informação e comunicação"/>
    <x v="1"/>
    <n v="0.125"/>
    <s v="Marcel Kater"/>
    <n v="0.25"/>
    <s v="UNICAMP"/>
    <s v="SP"/>
    <s v="não"/>
    <x v="4"/>
    <n v="0.5"/>
    <n v="0.5"/>
  </r>
  <r>
    <s v="Tecnologia da informação e comunicação"/>
    <x v="1"/>
    <n v="0.125"/>
    <s v="Regina Ruschel"/>
    <n v="0.2857142857142857"/>
    <s v="UNICAMP"/>
    <s v="SP"/>
    <s v="não"/>
    <x v="4"/>
    <n v="0.5"/>
    <n v="0.5"/>
  </r>
  <r>
    <s v="Tecnologia da informação e comunicação"/>
    <x v="1"/>
    <n v="0.125"/>
    <s v="Marcel Kater"/>
    <n v="0.25"/>
    <s v="UNICAMP"/>
    <s v="SP"/>
    <s v="não"/>
    <x v="5"/>
    <n v="6.25E-2"/>
    <n v="0.5"/>
  </r>
  <r>
    <s v="Tecnologia da informação e comunicação"/>
    <x v="1"/>
    <n v="0.125"/>
    <s v="Regina Ruschel"/>
    <n v="0.2857142857142857"/>
    <s v="UNICAMP"/>
    <s v="SP"/>
    <s v="não"/>
    <x v="5"/>
    <n v="6.25E-2"/>
    <n v="0.5"/>
  </r>
  <r>
    <s v="Tecnologia da informação e comunicação"/>
    <x v="1"/>
    <n v="0.125"/>
    <s v="Marcel Kater"/>
    <n v="0.25"/>
    <s v="UNICAMP"/>
    <s v="SP"/>
    <s v="não"/>
    <x v="6"/>
    <n v="0.5"/>
    <n v="0.5"/>
  </r>
  <r>
    <s v="Tecnologia da informação e comunicação"/>
    <x v="1"/>
    <n v="0.125"/>
    <s v="Regina Ruschel"/>
    <n v="0.2857142857142857"/>
    <s v="UNICAMP"/>
    <s v="SP"/>
    <s v="não"/>
    <x v="6"/>
    <n v="0.5"/>
    <n v="0.5"/>
  </r>
  <r>
    <s v="Tecnologia da informação e comunicação"/>
    <x v="1"/>
    <n v="0.125"/>
    <s v="Marcel Kater"/>
    <n v="0.25"/>
    <s v="UNICAMP"/>
    <s v="SP"/>
    <s v="não"/>
    <x v="7"/>
    <n v="0.5"/>
    <n v="0.5"/>
  </r>
  <r>
    <s v="Tecnologia da informação e comunicação"/>
    <x v="1"/>
    <n v="0.125"/>
    <s v="Regina Ruschel"/>
    <n v="0.2857142857142857"/>
    <s v="UNICAMP"/>
    <s v="SP"/>
    <s v="não"/>
    <x v="7"/>
    <n v="0.5"/>
    <n v="0.5"/>
  </r>
  <r>
    <s v="Qualidade do projeto, desempenho e avaliação pós-ocupação das edificações"/>
    <x v="2"/>
    <n v="0.16666666666666666"/>
    <s v="Adriano De Alencar Sales"/>
    <n v="0.33333333333333331"/>
    <s v="UNICAMP"/>
    <s v="SP"/>
    <s v="não"/>
    <x v="8"/>
    <n v="0.5"/>
    <n v="0.5"/>
  </r>
  <r>
    <s v="Qualidade do projeto, desempenho e avaliação pós-ocupação das edificações"/>
    <x v="2"/>
    <n v="0.16666666666666666"/>
    <s v="Regina Ruschel"/>
    <n v="0.2857142857142857"/>
    <s v="UNICAMP"/>
    <s v="SP"/>
    <s v="não"/>
    <x v="8"/>
    <n v="0.5"/>
    <n v="0.5"/>
  </r>
  <r>
    <s v="Qualidade do projeto, desempenho e avaliação pós-ocupação das edificações"/>
    <x v="2"/>
    <n v="0.16666666666666666"/>
    <s v="Adriano De Alencar Sales"/>
    <n v="0.33333333333333331"/>
    <s v="UNICAMP"/>
    <s v="SP"/>
    <s v="não"/>
    <x v="5"/>
    <n v="0.2"/>
    <n v="0.5"/>
  </r>
  <r>
    <s v="Qualidade do projeto, desempenho e avaliação pós-ocupação das edificações"/>
    <x v="2"/>
    <n v="0.16666666666666666"/>
    <s v="Regina Ruschel"/>
    <n v="0.2857142857142857"/>
    <s v="UNICAMP"/>
    <s v="SP"/>
    <s v="não"/>
    <x v="5"/>
    <n v="0.2"/>
    <n v="0.5"/>
  </r>
  <r>
    <s v="Qualidade do projeto, desempenho e avaliação pós-ocupação das edificações"/>
    <x v="2"/>
    <n v="0.16666666666666666"/>
    <s v="Adriano De Alencar Sales"/>
    <n v="0.33333333333333331"/>
    <s v="UNICAMP"/>
    <s v="SP"/>
    <s v="não"/>
    <x v="9"/>
    <n v="0.5"/>
    <n v="0.5"/>
  </r>
  <r>
    <s v="Qualidade do projeto, desempenho e avaliação pós-ocupação das edificações"/>
    <x v="2"/>
    <n v="0.16666666666666666"/>
    <s v="Regina Ruschel"/>
    <n v="0.2857142857142857"/>
    <s v="UNICAMP"/>
    <s v="SP"/>
    <s v="não"/>
    <x v="9"/>
    <n v="0.5"/>
    <n v="0.5"/>
  </r>
  <r>
    <s v="Qualidade do projeto, desempenho e avaliação pós-ocupação das edificações"/>
    <x v="3"/>
    <n v="0.1111111111111111"/>
    <s v="Carina Cardoso"/>
    <n v="0.33333333333333331"/>
    <s v="UFJF"/>
    <s v="MG"/>
    <s v="não"/>
    <x v="5"/>
    <n v="0.2"/>
    <n v="0.33333333333333331"/>
  </r>
  <r>
    <s v="Qualidade do projeto, desempenho e avaliação pós-ocupação das edificações"/>
    <x v="3"/>
    <n v="0.1111111111111111"/>
    <s v="Marcos Borges"/>
    <n v="0.33333333333333331"/>
    <s v="UFJF"/>
    <s v="MG"/>
    <s v="não"/>
    <x v="5"/>
    <n v="0.2"/>
    <n v="0.33333333333333331"/>
  </r>
  <r>
    <s v="Qualidade do projeto, desempenho e avaliação pós-ocupação das edificações"/>
    <x v="3"/>
    <n v="0.1111111111111111"/>
    <s v="Victor Hugo Godoy Do Nascimento"/>
    <n v="0.33333333333333331"/>
    <s v="UFJF"/>
    <s v="MG"/>
    <s v="não"/>
    <x v="5"/>
    <n v="0.2"/>
    <n v="0.33333333333333331"/>
  </r>
  <r>
    <s v="Qualidade do projeto, desempenho e avaliação pós-ocupação das edificações"/>
    <x v="3"/>
    <n v="0.1111111111111111"/>
    <s v="Carina Cardoso"/>
    <n v="0.33333333333333331"/>
    <s v="UFJF"/>
    <s v="MG"/>
    <s v="não"/>
    <x v="10"/>
    <n v="0.33333333333333331"/>
    <n v="0.33333333333333331"/>
  </r>
  <r>
    <s v="Qualidade do projeto, desempenho e avaliação pós-ocupação das edificações"/>
    <x v="3"/>
    <n v="0.1111111111111111"/>
    <s v="Marcos Borges"/>
    <n v="0.33333333333333331"/>
    <s v="UFJF"/>
    <s v="MG"/>
    <s v="não"/>
    <x v="10"/>
    <n v="0.33333333333333331"/>
    <n v="0.33333333333333331"/>
  </r>
  <r>
    <s v="Qualidade do projeto, desempenho e avaliação pós-ocupação das edificações"/>
    <x v="3"/>
    <n v="0.1111111111111111"/>
    <s v="Victor Hugo Godoy Do Nascimento"/>
    <n v="0.33333333333333331"/>
    <s v="UFJF"/>
    <s v="MG"/>
    <s v="não"/>
    <x v="10"/>
    <n v="0.33333333333333331"/>
    <n v="0.33333333333333331"/>
  </r>
  <r>
    <s v="Qualidade do projeto, desempenho e avaliação pós-ocupação das edificações"/>
    <x v="3"/>
    <n v="0.1111111111111111"/>
    <s v="Carina Cardoso"/>
    <n v="0.33333333333333331"/>
    <s v="UFJF"/>
    <s v="MG"/>
    <s v="não"/>
    <x v="11"/>
    <n v="0.33333333333333331"/>
    <n v="0.33333333333333331"/>
  </r>
  <r>
    <s v="Qualidade do projeto, desempenho e avaliação pós-ocupação das edificações"/>
    <x v="3"/>
    <n v="0.1111111111111111"/>
    <s v="Marcos Borges"/>
    <n v="0.33333333333333331"/>
    <s v="UFJF"/>
    <s v="MG"/>
    <s v="não"/>
    <x v="11"/>
    <n v="0.33333333333333331"/>
    <n v="0.33333333333333331"/>
  </r>
  <r>
    <s v="Qualidade do projeto, desempenho e avaliação pós-ocupação das edificações"/>
    <x v="3"/>
    <n v="0.1111111111111111"/>
    <s v="Victor Hugo Godoy Do Nascimento"/>
    <n v="0.33333333333333331"/>
    <s v="UFJF"/>
    <s v="MG"/>
    <s v="não"/>
    <x v="11"/>
    <n v="0.33333333333333331"/>
    <n v="0.33333333333333331"/>
  </r>
  <r>
    <s v="Gestão e economia da construção"/>
    <x v="4"/>
    <n v="6.6666666666666666E-2"/>
    <s v="Daniel Cardoso"/>
    <n v="0.33333333333333331"/>
    <s v="UFC"/>
    <s v="CE"/>
    <s v="não"/>
    <x v="12"/>
    <n v="0.2"/>
    <n v="0.2"/>
  </r>
  <r>
    <s v="Gestão e economia da construção"/>
    <x v="4"/>
    <n v="6.6666666666666666E-2"/>
    <s v="Deborah Lins"/>
    <n v="0.33333333333333331"/>
    <s v="UFC"/>
    <s v="CE"/>
    <s v="não"/>
    <x v="12"/>
    <n v="0.2"/>
    <n v="0.2"/>
  </r>
  <r>
    <s v="Gestão e economia da construção"/>
    <x v="4"/>
    <n v="6.6666666666666666E-2"/>
    <s v="Ivna Campos"/>
    <n v="0.33333333333333331"/>
    <s v="UFC"/>
    <s v="CE"/>
    <s v="não"/>
    <x v="12"/>
    <n v="0.2"/>
    <n v="0.2"/>
  </r>
  <r>
    <s v="Gestão e economia da construção"/>
    <x v="4"/>
    <n v="6.6666666666666666E-2"/>
    <s v="José de Paula Barros Neto"/>
    <n v="0.33333333333333331"/>
    <s v="UFC"/>
    <s v="CE"/>
    <s v="não"/>
    <x v="12"/>
    <n v="0.2"/>
    <n v="0.2"/>
  </r>
  <r>
    <s v="Gestão e economia da construção"/>
    <x v="4"/>
    <n v="6.6666666666666666E-2"/>
    <s v="Mayra Mororó"/>
    <n v="0.33333333333333331"/>
    <s v="UFC"/>
    <s v="CE"/>
    <s v="não"/>
    <x v="12"/>
    <n v="0.2"/>
    <n v="0.2"/>
  </r>
  <r>
    <s v="Gestão e economia da construção"/>
    <x v="4"/>
    <n v="6.6666666666666666E-2"/>
    <s v="Daniel Cardoso"/>
    <n v="0.33333333333333331"/>
    <s v="UFC"/>
    <s v="CE"/>
    <s v="não"/>
    <x v="13"/>
    <n v="0.2"/>
    <n v="0.2"/>
  </r>
  <r>
    <s v="Gestão e economia da construção"/>
    <x v="4"/>
    <n v="6.6666666666666666E-2"/>
    <s v="Deborah Lins"/>
    <n v="0.33333333333333331"/>
    <s v="UFC"/>
    <s v="CE"/>
    <s v="não"/>
    <x v="13"/>
    <n v="0.2"/>
    <n v="0.2"/>
  </r>
  <r>
    <s v="Gestão e economia da construção"/>
    <x v="4"/>
    <n v="6.6666666666666666E-2"/>
    <s v="Ivna Campos"/>
    <n v="0.33333333333333331"/>
    <s v="UFC"/>
    <s v="CE"/>
    <s v="não"/>
    <x v="13"/>
    <n v="0.2"/>
    <n v="0.2"/>
  </r>
  <r>
    <s v="Gestão e economia da construção"/>
    <x v="4"/>
    <n v="6.6666666666666666E-2"/>
    <s v="José de Paula Barros Neto"/>
    <n v="0.33333333333333331"/>
    <s v="UFC"/>
    <s v="CE"/>
    <s v="não"/>
    <x v="13"/>
    <n v="0.2"/>
    <n v="0.2"/>
  </r>
  <r>
    <s v="Gestão e economia da construção"/>
    <x v="4"/>
    <n v="6.6666666666666666E-2"/>
    <s v="Mayra Mororó"/>
    <n v="0.33333333333333331"/>
    <s v="UFC"/>
    <s v="CE"/>
    <s v="não"/>
    <x v="13"/>
    <n v="0.2"/>
    <n v="0.2"/>
  </r>
  <r>
    <s v="Gestão e economia da construção"/>
    <x v="4"/>
    <n v="6.6666666666666666E-2"/>
    <s v="Daniel Cardoso"/>
    <n v="0.33333333333333331"/>
    <s v="UFC"/>
    <s v="CE"/>
    <s v="não"/>
    <x v="14"/>
    <n v="0.2"/>
    <n v="0.2"/>
  </r>
  <r>
    <s v="Gestão e economia da construção"/>
    <x v="4"/>
    <n v="6.6666666666666666E-2"/>
    <s v="Deborah Lins"/>
    <n v="0.33333333333333331"/>
    <s v="UFC"/>
    <s v="CE"/>
    <s v="não"/>
    <x v="14"/>
    <n v="0.2"/>
    <n v="0.2"/>
  </r>
  <r>
    <s v="Gestão e economia da construção"/>
    <x v="4"/>
    <n v="6.6666666666666666E-2"/>
    <s v="Ivna Campos"/>
    <n v="0.33333333333333331"/>
    <s v="UFC"/>
    <s v="CE"/>
    <s v="não"/>
    <x v="14"/>
    <n v="0.2"/>
    <n v="0.2"/>
  </r>
  <r>
    <s v="Gestão e economia da construção"/>
    <x v="4"/>
    <n v="6.6666666666666666E-2"/>
    <s v="José de Paula Barros Neto"/>
    <n v="0.33333333333333331"/>
    <s v="UFC"/>
    <s v="CE"/>
    <s v="não"/>
    <x v="14"/>
    <n v="0.2"/>
    <n v="0.2"/>
  </r>
  <r>
    <s v="Gestão e economia da construção"/>
    <x v="4"/>
    <n v="6.6666666666666666E-2"/>
    <s v="Mayra Mororó"/>
    <n v="0.33333333333333331"/>
    <s v="UFC"/>
    <s v="CE"/>
    <s v="não"/>
    <x v="14"/>
    <n v="0.2"/>
    <n v="0.2"/>
  </r>
  <r>
    <s v="Tecnologia da informação e comunicação"/>
    <x v="5"/>
    <n v="0.16666666666666666"/>
    <s v="José Costa"/>
    <n v="0.33333333333333331"/>
    <s v="UFSCar"/>
    <s v="SP"/>
    <s v="não"/>
    <x v="15"/>
    <n v="0.5"/>
    <n v="0.5"/>
  </r>
  <r>
    <s v="Tecnologia da informação e comunicação"/>
    <x v="5"/>
    <n v="0.16666666666666666"/>
    <s v="Sheyla Mara B. Serra"/>
    <n v="0.33333333333333331"/>
    <s v="UFSCar"/>
    <s v="SP"/>
    <s v="não"/>
    <x v="15"/>
    <n v="0.5"/>
    <n v="0.5"/>
  </r>
  <r>
    <s v="Tecnologia da informação e comunicação"/>
    <x v="5"/>
    <n v="0.16666666666666666"/>
    <s v="José Costa"/>
    <n v="0.33333333333333331"/>
    <s v="UFSCar"/>
    <s v="SP"/>
    <s v="não"/>
    <x v="16"/>
    <n v="0.5"/>
    <n v="0.5"/>
  </r>
  <r>
    <s v="Tecnologia da informação e comunicação"/>
    <x v="5"/>
    <n v="0.16666666666666666"/>
    <s v="Sheyla Mara B. Serra"/>
    <n v="0.33333333333333331"/>
    <s v="UFSCar"/>
    <s v="SP"/>
    <s v="não"/>
    <x v="16"/>
    <n v="0.5"/>
    <n v="0.5"/>
  </r>
  <r>
    <s v="Tecnologia da informação e comunicação"/>
    <x v="5"/>
    <n v="0.16666666666666666"/>
    <s v="José Costa"/>
    <n v="0.33333333333333331"/>
    <s v="UFSCar"/>
    <s v="SP"/>
    <s v="não"/>
    <x v="17"/>
    <n v="0.5"/>
    <n v="0.5"/>
  </r>
  <r>
    <s v="Tecnologia da informação e comunicação"/>
    <x v="5"/>
    <n v="0.16666666666666666"/>
    <s v="Sheyla Mara B. Serra"/>
    <n v="0.33333333333333331"/>
    <s v="UFSCar"/>
    <s v="SP"/>
    <s v="não"/>
    <x v="17"/>
    <n v="0.5"/>
    <n v="0.5"/>
  </r>
  <r>
    <s v="Tecnologia da informação e comunicação"/>
    <x v="6"/>
    <n v="6.6666666666666666E-2"/>
    <s v="Débora De Gois Santos"/>
    <n v="0.2"/>
    <s v="UFS"/>
    <s v="SE"/>
    <s v="não"/>
    <x v="5"/>
    <n v="6.25E-2"/>
    <n v="0.33333333333333331"/>
  </r>
  <r>
    <s v="Tecnologia da informação e comunicação"/>
    <x v="6"/>
    <n v="6.6666666666666666E-2"/>
    <s v="Fernando Oliveira"/>
    <n v="0.2"/>
    <s v="UFS"/>
    <s v="SE"/>
    <s v="não"/>
    <x v="5"/>
    <n v="6.25E-2"/>
    <n v="0.33333333333333331"/>
  </r>
  <r>
    <s v="Tecnologia da informação e comunicação"/>
    <x v="6"/>
    <n v="6.6666666666666666E-2"/>
    <s v="Marcelo Maciel"/>
    <n v="0.2"/>
    <s v="UFS"/>
    <s v="SE"/>
    <s v="não"/>
    <x v="5"/>
    <n v="6.25E-2"/>
    <n v="0.33333333333333331"/>
  </r>
  <r>
    <s v="Tecnologia da informação e comunicação"/>
    <x v="6"/>
    <n v="6.6666666666666666E-2"/>
    <s v="Débora De Gois Santos"/>
    <n v="0.2"/>
    <s v="UFS"/>
    <s v="SE"/>
    <s v="não"/>
    <x v="18"/>
    <n v="0.33333333333333331"/>
    <n v="0.33333333333333331"/>
  </r>
  <r>
    <s v="Tecnologia da informação e comunicação"/>
    <x v="6"/>
    <n v="6.6666666666666666E-2"/>
    <s v="Fernando Oliveira"/>
    <n v="0.2"/>
    <s v="UFS"/>
    <s v="SE"/>
    <s v="não"/>
    <x v="18"/>
    <n v="0.33333333333333331"/>
    <n v="0.33333333333333331"/>
  </r>
  <r>
    <s v="Tecnologia da informação e comunicação"/>
    <x v="6"/>
    <n v="6.6666666666666666E-2"/>
    <s v="Marcelo Maciel"/>
    <n v="0.2"/>
    <s v="UFS"/>
    <s v="SE"/>
    <s v="não"/>
    <x v="18"/>
    <n v="0.33333333333333331"/>
    <n v="0.33333333333333331"/>
  </r>
  <r>
    <s v="Tecnologia da informação e comunicação"/>
    <x v="6"/>
    <n v="6.6666666666666666E-2"/>
    <s v="Débora De Gois Santos"/>
    <n v="0.2"/>
    <s v="UFS"/>
    <s v="SE"/>
    <s v="não"/>
    <x v="19"/>
    <n v="0.14285714285714285"/>
    <n v="0.33333333333333331"/>
  </r>
  <r>
    <s v="Tecnologia da informação e comunicação"/>
    <x v="6"/>
    <n v="6.6666666666666666E-2"/>
    <s v="Fernando Oliveira"/>
    <n v="0.2"/>
    <s v="UFS"/>
    <s v="SE"/>
    <s v="não"/>
    <x v="19"/>
    <n v="0.14285714285714285"/>
    <n v="0.33333333333333331"/>
  </r>
  <r>
    <s v="Tecnologia da informação e comunicação"/>
    <x v="6"/>
    <n v="6.6666666666666666E-2"/>
    <s v="Marcelo Maciel"/>
    <n v="0.2"/>
    <s v="UFS"/>
    <s v="SE"/>
    <s v="não"/>
    <x v="19"/>
    <n v="0.14285714285714285"/>
    <n v="0.33333333333333331"/>
  </r>
  <r>
    <s v="Tecnologia da informação e comunicação"/>
    <x v="6"/>
    <n v="6.6666666666666666E-2"/>
    <s v="Débora De Gois Santos"/>
    <n v="0.2"/>
    <s v="UFS"/>
    <s v="SE"/>
    <s v="não"/>
    <x v="20"/>
    <n v="0.33333333333333331"/>
    <n v="0.33333333333333331"/>
  </r>
  <r>
    <s v="Tecnologia da informação e comunicação"/>
    <x v="6"/>
    <n v="6.6666666666666666E-2"/>
    <s v="Fernando Oliveira"/>
    <n v="0.2"/>
    <s v="UFS"/>
    <s v="SE"/>
    <s v="não"/>
    <x v="20"/>
    <n v="0.33333333333333331"/>
    <n v="0.33333333333333331"/>
  </r>
  <r>
    <s v="Tecnologia da informação e comunicação"/>
    <x v="6"/>
    <n v="6.6666666666666666E-2"/>
    <s v="Marcelo Maciel"/>
    <n v="0.2"/>
    <s v="UFS"/>
    <s v="SE"/>
    <s v="não"/>
    <x v="20"/>
    <n v="0.33333333333333331"/>
    <n v="0.33333333333333331"/>
  </r>
  <r>
    <s v="Tecnologia da informação e comunicação"/>
    <x v="6"/>
    <n v="6.6666666666666666E-2"/>
    <s v="Débora De Gois Santos"/>
    <n v="0.2"/>
    <s v="UFS"/>
    <s v="SE"/>
    <s v="não"/>
    <x v="21"/>
    <n v="0.16666666666666666"/>
    <n v="0.33333333333333331"/>
  </r>
  <r>
    <s v="Tecnologia da informação e comunicação"/>
    <x v="6"/>
    <n v="6.6666666666666666E-2"/>
    <s v="Fernando Oliveira"/>
    <n v="0.2"/>
    <s v="UFS"/>
    <s v="SE"/>
    <s v="não"/>
    <x v="21"/>
    <n v="0.16666666666666666"/>
    <n v="0.33333333333333331"/>
  </r>
  <r>
    <s v="Tecnologia da informação e comunicação"/>
    <x v="6"/>
    <n v="6.6666666666666666E-2"/>
    <s v="Marcelo Maciel"/>
    <n v="0.2"/>
    <s v="UFS"/>
    <s v="SE"/>
    <s v="não"/>
    <x v="21"/>
    <n v="0.16666666666666666"/>
    <n v="0.33333333333333331"/>
  </r>
  <r>
    <s v="Qualidade do projeto, desempenho e avaliação pós-ocupação das edificações"/>
    <x v="7"/>
    <n v="0.16666666666666666"/>
    <s v="Silvio Melhado"/>
    <n v="0.27272727272727271"/>
    <s v="USP"/>
    <s v="SP"/>
    <s v="não"/>
    <x v="22"/>
    <n v="0.5"/>
    <n v="0.5"/>
  </r>
  <r>
    <s v="Qualidade do projeto, desempenho e avaliação pós-ocupação das edificações"/>
    <x v="7"/>
    <n v="0.16666666666666666"/>
    <s v="Tássia Silva"/>
    <n v="0.33333333333333331"/>
    <s v="USP"/>
    <s v="SP"/>
    <s v="não"/>
    <x v="22"/>
    <n v="0.5"/>
    <n v="0.5"/>
  </r>
  <r>
    <s v="Qualidade do projeto, desempenho e avaliação pós-ocupação das edificações"/>
    <x v="7"/>
    <n v="0.16666666666666666"/>
    <s v="Silvio Melhado"/>
    <n v="0.27272727272727271"/>
    <s v="USP"/>
    <s v="SP"/>
    <s v="não"/>
    <x v="23"/>
    <n v="0.5"/>
    <n v="0.5"/>
  </r>
  <r>
    <s v="Qualidade do projeto, desempenho e avaliação pós-ocupação das edificações"/>
    <x v="7"/>
    <n v="0.16666666666666666"/>
    <s v="Tássia Silva"/>
    <n v="0.33333333333333331"/>
    <s v="USP"/>
    <s v="SP"/>
    <s v="não"/>
    <x v="23"/>
    <n v="0.5"/>
    <n v="0.5"/>
  </r>
  <r>
    <s v="Qualidade do projeto, desempenho e avaliação pós-ocupação das edificações"/>
    <x v="7"/>
    <n v="0.16666666666666666"/>
    <s v="Silvio Melhado"/>
    <n v="0.27272727272727271"/>
    <s v="USP"/>
    <s v="SP"/>
    <s v="não"/>
    <x v="24"/>
    <n v="0.5"/>
    <n v="0.5"/>
  </r>
  <r>
    <s v="Qualidade do projeto, desempenho e avaliação pós-ocupação das edificações"/>
    <x v="7"/>
    <n v="0.16666666666666666"/>
    <s v="Tássia Silva"/>
    <n v="0.33333333333333331"/>
    <s v="USP"/>
    <s v="SP"/>
    <s v="não"/>
    <x v="24"/>
    <n v="0.5"/>
    <n v="0.5"/>
  </r>
  <r>
    <s v="Tecnologia da informação e comunicação"/>
    <x v="8"/>
    <n v="0.125"/>
    <s v="Eduardo Toledo Santos"/>
    <n v="0.25"/>
    <s v="USP"/>
    <s v="SP"/>
    <s v="sim"/>
    <x v="25"/>
    <n v="0.5"/>
    <n v="0.5"/>
  </r>
  <r>
    <s v="Tecnologia da informação e comunicação"/>
    <x v="8"/>
    <n v="0.125"/>
    <s v="Maria Bernardete Barison"/>
    <n v="0.25"/>
    <s v="UEL"/>
    <s v="PR"/>
    <s v="sim"/>
    <x v="25"/>
    <n v="0.5"/>
    <n v="0.5"/>
  </r>
  <r>
    <s v="Tecnologia da informação e comunicação"/>
    <x v="8"/>
    <n v="0.125"/>
    <s v="Eduardo Toledo Santos"/>
    <n v="0.25"/>
    <s v="USP"/>
    <s v="SP"/>
    <s v="sim"/>
    <x v="26"/>
    <n v="0.5"/>
    <n v="0.5"/>
  </r>
  <r>
    <s v="Tecnologia da informação e comunicação"/>
    <x v="8"/>
    <n v="0.125"/>
    <s v="Maria Bernardete Barison"/>
    <n v="0.25"/>
    <s v="UEL"/>
    <s v="PR"/>
    <s v="sim"/>
    <x v="26"/>
    <n v="0.5"/>
    <n v="0.5"/>
  </r>
  <r>
    <s v="Tecnologia da informação e comunicação"/>
    <x v="8"/>
    <n v="0.125"/>
    <s v="Eduardo Toledo Santos"/>
    <n v="0.25"/>
    <s v="USP"/>
    <s v="SP"/>
    <s v="sim"/>
    <x v="27"/>
    <n v="0.5"/>
    <n v="0.5"/>
  </r>
  <r>
    <s v="Tecnologia da informação e comunicação"/>
    <x v="8"/>
    <n v="0.125"/>
    <s v="Maria Bernardete Barison"/>
    <n v="0.25"/>
    <s v="UEL"/>
    <s v="PR"/>
    <s v="sim"/>
    <x v="27"/>
    <n v="0.5"/>
    <n v="0.5"/>
  </r>
  <r>
    <s v="Tecnologia da informação e comunicação"/>
    <x v="8"/>
    <n v="0.125"/>
    <s v="Eduardo Toledo Santos"/>
    <n v="0.25"/>
    <s v="USP"/>
    <s v="SP"/>
    <s v="sim"/>
    <x v="28"/>
    <n v="0.5"/>
    <n v="0.5"/>
  </r>
  <r>
    <s v="Tecnologia da informação e comunicação"/>
    <x v="8"/>
    <n v="0.125"/>
    <s v="Maria Bernardete Barison"/>
    <n v="0.25"/>
    <s v="UEL"/>
    <s v="PR"/>
    <s v="sim"/>
    <x v="28"/>
    <n v="0.5"/>
    <n v="0.5"/>
  </r>
  <r>
    <s v="Qualidade do projeto, desempenho e avaliação pós-ocupação das edificações"/>
    <x v="9"/>
    <n v="8.3333333333333329E-2"/>
    <s v="Cristine Mutti"/>
    <n v="0.33333333333333331"/>
    <s v="UFSC"/>
    <s v="SC"/>
    <s v="não"/>
    <x v="29"/>
    <n v="0.25"/>
    <n v="0.25"/>
  </r>
  <r>
    <s v="Qualidade do projeto, desempenho e avaliação pós-ocupação das edificações"/>
    <x v="9"/>
    <n v="8.3333333333333329E-2"/>
    <s v="Lisiane Librelotto"/>
    <n v="0.33333333333333331"/>
    <s v="UFSC"/>
    <s v="SC"/>
    <s v="não"/>
    <x v="29"/>
    <n v="0.25"/>
    <n v="0.25"/>
  </r>
  <r>
    <s v="Qualidade do projeto, desempenho e avaliação pós-ocupação das edificações"/>
    <x v="9"/>
    <n v="8.3333333333333329E-2"/>
    <s v="Roberto Oliveira"/>
    <n v="0.33333333333333331"/>
    <s v="UFSC"/>
    <s v="SC"/>
    <s v="não"/>
    <x v="29"/>
    <n v="0.25"/>
    <n v="0.25"/>
  </r>
  <r>
    <s v="Qualidade do projeto, desempenho e avaliação pós-ocupação das edificações"/>
    <x v="9"/>
    <n v="8.3333333333333329E-2"/>
    <s v="Ticiana Avila"/>
    <n v="0.33333333333333331"/>
    <s v="UFSC"/>
    <s v="SC"/>
    <s v="não"/>
    <x v="29"/>
    <n v="0.25"/>
    <n v="0.25"/>
  </r>
  <r>
    <s v="Qualidade do projeto, desempenho e avaliação pós-ocupação das edificações"/>
    <x v="9"/>
    <n v="8.3333333333333329E-2"/>
    <s v="Cristine Mutti"/>
    <n v="0.33333333333333331"/>
    <s v="UFSC"/>
    <s v="SC"/>
    <s v="não"/>
    <x v="30"/>
    <n v="0.25"/>
    <n v="0.25"/>
  </r>
  <r>
    <s v="Qualidade do projeto, desempenho e avaliação pós-ocupação das edificações"/>
    <x v="9"/>
    <n v="8.3333333333333329E-2"/>
    <s v="Lisiane Librelotto"/>
    <n v="0.33333333333333331"/>
    <s v="UFSC"/>
    <s v="SC"/>
    <s v="não"/>
    <x v="30"/>
    <n v="0.25"/>
    <n v="0.25"/>
  </r>
  <r>
    <s v="Qualidade do projeto, desempenho e avaliação pós-ocupação das edificações"/>
    <x v="9"/>
    <n v="8.3333333333333329E-2"/>
    <s v="Roberto Oliveira"/>
    <n v="0.33333333333333331"/>
    <s v="UFSC"/>
    <s v="SC"/>
    <s v="não"/>
    <x v="30"/>
    <n v="0.25"/>
    <n v="0.25"/>
  </r>
  <r>
    <s v="Qualidade do projeto, desempenho e avaliação pós-ocupação das edificações"/>
    <x v="9"/>
    <n v="8.3333333333333329E-2"/>
    <s v="Ticiana Avila"/>
    <n v="0.33333333333333331"/>
    <s v="UFSC"/>
    <s v="SC"/>
    <s v="não"/>
    <x v="30"/>
    <n v="0.25"/>
    <n v="0.25"/>
  </r>
  <r>
    <s v="Qualidade do projeto, desempenho e avaliação pós-ocupação das edificações"/>
    <x v="9"/>
    <n v="8.3333333333333329E-2"/>
    <s v="Cristine Mutti"/>
    <n v="0.33333333333333331"/>
    <s v="UFSC"/>
    <s v="SC"/>
    <s v="não"/>
    <x v="31"/>
    <n v="0.25"/>
    <n v="0.25"/>
  </r>
  <r>
    <s v="Qualidade do projeto, desempenho e avaliação pós-ocupação das edificações"/>
    <x v="9"/>
    <n v="8.3333333333333329E-2"/>
    <s v="Lisiane Librelotto"/>
    <n v="0.33333333333333331"/>
    <s v="UFSC"/>
    <s v="SC"/>
    <s v="não"/>
    <x v="31"/>
    <n v="0.25"/>
    <n v="0.25"/>
  </r>
  <r>
    <s v="Qualidade do projeto, desempenho e avaliação pós-ocupação das edificações"/>
    <x v="9"/>
    <n v="8.3333333333333329E-2"/>
    <s v="Roberto Oliveira"/>
    <n v="0.33333333333333331"/>
    <s v="UFSC"/>
    <s v="SC"/>
    <s v="não"/>
    <x v="31"/>
    <n v="0.25"/>
    <n v="0.25"/>
  </r>
  <r>
    <s v="Qualidade do projeto, desempenho e avaliação pós-ocupação das edificações"/>
    <x v="9"/>
    <n v="8.3333333333333329E-2"/>
    <s v="Ticiana Avila"/>
    <n v="0.33333333333333331"/>
    <s v="UFSC"/>
    <s v="SC"/>
    <s v="não"/>
    <x v="31"/>
    <n v="0.25"/>
    <n v="0.25"/>
  </r>
  <r>
    <s v="Gestão e economia da construção"/>
    <x v="10"/>
    <n v="0.125"/>
    <s v="Marco Aurélio Stumpf Gonzáles"/>
    <n v="0.25"/>
    <s v="UNISINOS"/>
    <s v="RS"/>
    <s v="não"/>
    <x v="5"/>
    <n v="0.5"/>
    <n v="0.5"/>
  </r>
  <r>
    <s v="Gestão e economia da construção"/>
    <x v="10"/>
    <n v="0.125"/>
    <s v="Rosana da Silva Fernandes"/>
    <n v="0.25"/>
    <s v="UNISINOS"/>
    <s v="RS"/>
    <s v="não"/>
    <x v="5"/>
    <n v="0.5"/>
    <n v="0.5"/>
  </r>
  <r>
    <s v="Gestão e economia da construção"/>
    <x v="10"/>
    <n v="0.125"/>
    <s v="Marco Aurélio Stumpf Gonzáles"/>
    <n v="0.25"/>
    <s v="UNISINOS"/>
    <s v="RS"/>
    <s v="não"/>
    <x v="32"/>
    <n v="0.5"/>
    <n v="0.5"/>
  </r>
  <r>
    <s v="Gestão e economia da construção"/>
    <x v="10"/>
    <n v="0.125"/>
    <s v="Rosana da Silva Fernandes"/>
    <n v="0.25"/>
    <s v="UNISINOS"/>
    <s v="RS"/>
    <s v="não"/>
    <x v="32"/>
    <n v="0.5"/>
    <n v="0.5"/>
  </r>
  <r>
    <s v="Gestão e economia da construção"/>
    <x v="10"/>
    <n v="0.125"/>
    <s v="Marco Aurélio Stumpf Gonzáles"/>
    <n v="0.25"/>
    <s v="UNISINOS"/>
    <s v="RS"/>
    <s v="não"/>
    <x v="33"/>
    <n v="0.5"/>
    <n v="0.5"/>
  </r>
  <r>
    <s v="Gestão e economia da construção"/>
    <x v="10"/>
    <n v="0.125"/>
    <s v="Rosana da Silva Fernandes"/>
    <n v="0.25"/>
    <s v="UNISINOS"/>
    <s v="RS"/>
    <s v="não"/>
    <x v="33"/>
    <n v="0.5"/>
    <n v="0.5"/>
  </r>
  <r>
    <s v="Gestão e economia da construção"/>
    <x v="10"/>
    <n v="0.125"/>
    <s v="Marco Aurélio Stumpf Gonzáles"/>
    <n v="0.25"/>
    <s v="UNISINOS"/>
    <s v="RS"/>
    <s v="não"/>
    <x v="34"/>
    <n v="0.5"/>
    <n v="0.5"/>
  </r>
  <r>
    <s v="Gestão e economia da construção"/>
    <x v="10"/>
    <n v="0.125"/>
    <s v="Rosana da Silva Fernandes"/>
    <n v="0.25"/>
    <s v="UNISINOS"/>
    <s v="RS"/>
    <s v="não"/>
    <x v="34"/>
    <n v="0.5"/>
    <n v="0.5"/>
  </r>
  <r>
    <s v="Gestão e economia da construção"/>
    <x v="11"/>
    <n v="8.3333333333333329E-2"/>
    <s v="Carlos Formoso"/>
    <n v="0.2857142857142857"/>
    <s v="UFRGS"/>
    <s v="RS"/>
    <s v="sim"/>
    <x v="15"/>
    <n v="0.25"/>
    <n v="0.25"/>
  </r>
  <r>
    <s v="Gestão e economia da construção"/>
    <x v="11"/>
    <n v="8.3333333333333329E-2"/>
    <s v="Fernanda J. Chaves"/>
    <n v="0.33333333333333331"/>
    <s v="UFRGS"/>
    <s v="RS"/>
    <s v="sim"/>
    <x v="15"/>
    <n v="0.25"/>
    <n v="0.25"/>
  </r>
  <r>
    <s v="Gestão e economia da construção"/>
    <x v="11"/>
    <n v="8.3333333333333329E-2"/>
    <s v="Lucila Sommer"/>
    <n v="0.33333333333333331"/>
    <s v="UFRGS"/>
    <s v="RS"/>
    <s v="sim"/>
    <x v="15"/>
    <n v="0.25"/>
    <n v="0.25"/>
  </r>
  <r>
    <s v="Gestão e economia da construção"/>
    <x v="11"/>
    <n v="8.3333333333333329E-2"/>
    <s v="Patrícia Tzortzopoulos"/>
    <n v="0.33333333333333331"/>
    <s v="HUD (UK)"/>
    <s v="Exterior"/>
    <s v="sim"/>
    <x v="15"/>
    <n v="0.25"/>
    <n v="0.25"/>
  </r>
  <r>
    <s v="Gestão e economia da construção"/>
    <x v="11"/>
    <n v="8.3333333333333329E-2"/>
    <s v="Carlos Formoso"/>
    <n v="0.2857142857142857"/>
    <s v="UFRGS"/>
    <s v="RS"/>
    <s v="sim"/>
    <x v="35"/>
    <n v="0.25"/>
    <n v="0.25"/>
  </r>
  <r>
    <s v="Gestão e economia da construção"/>
    <x v="11"/>
    <n v="8.3333333333333329E-2"/>
    <s v="Fernanda J. Chaves"/>
    <n v="0.33333333333333331"/>
    <s v="UFRGS"/>
    <s v="RS"/>
    <s v="sim"/>
    <x v="35"/>
    <n v="0.25"/>
    <n v="0.25"/>
  </r>
  <r>
    <s v="Gestão e economia da construção"/>
    <x v="11"/>
    <n v="8.3333333333333329E-2"/>
    <s v="Lucila Sommer"/>
    <n v="0.33333333333333331"/>
    <s v="UFRGS"/>
    <s v="RS"/>
    <s v="sim"/>
    <x v="35"/>
    <n v="0.25"/>
    <n v="0.25"/>
  </r>
  <r>
    <s v="Gestão e economia da construção"/>
    <x v="11"/>
    <n v="8.3333333333333329E-2"/>
    <s v="Patrícia Tzortzopoulos"/>
    <n v="0.33333333333333331"/>
    <s v="HUD (UK)"/>
    <s v="Exterior"/>
    <s v="sim"/>
    <x v="35"/>
    <n v="0.25"/>
    <n v="0.25"/>
  </r>
  <r>
    <s v="Gestão e economia da construção"/>
    <x v="11"/>
    <n v="8.3333333333333329E-2"/>
    <s v="Carlos Formoso"/>
    <n v="0.2857142857142857"/>
    <s v="UFRGS"/>
    <s v="RS"/>
    <s v="sim"/>
    <x v="36"/>
    <n v="0.25"/>
    <n v="0.25"/>
  </r>
  <r>
    <s v="Gestão e economia da construção"/>
    <x v="11"/>
    <n v="8.3333333333333329E-2"/>
    <s v="Fernanda J. Chaves"/>
    <n v="0.33333333333333331"/>
    <s v="UFRGS"/>
    <s v="RS"/>
    <s v="sim"/>
    <x v="36"/>
    <n v="0.25"/>
    <n v="0.25"/>
  </r>
  <r>
    <s v="Gestão e economia da construção"/>
    <x v="11"/>
    <n v="8.3333333333333329E-2"/>
    <s v="Lucila Sommer"/>
    <n v="0.33333333333333331"/>
    <s v="UFRGS"/>
    <s v="RS"/>
    <s v="sim"/>
    <x v="36"/>
    <n v="0.25"/>
    <n v="0.25"/>
  </r>
  <r>
    <s v="Gestão e economia da construção"/>
    <x v="11"/>
    <n v="8.3333333333333329E-2"/>
    <s v="Patrícia Tzortzopoulos"/>
    <n v="0.33333333333333331"/>
    <s v="HUD (UK)"/>
    <s v="Exterior"/>
    <s v="sim"/>
    <x v="36"/>
    <n v="0.25"/>
    <n v="0.25"/>
  </r>
  <r>
    <s v="Tecnologia da informação e comunicação"/>
    <x v="12"/>
    <n v="0.1"/>
    <s v="Eduardo Toledo Santos"/>
    <n v="0.25"/>
    <s v="USP"/>
    <s v="SP"/>
    <s v="não"/>
    <x v="5"/>
    <n v="6.25E-2"/>
    <n v="0.5"/>
  </r>
  <r>
    <s v="Tecnologia da informação e comunicação"/>
    <x v="12"/>
    <n v="0.1"/>
    <s v="Miriam Addor"/>
    <n v="0.2"/>
    <s v="USP"/>
    <s v="SP"/>
    <s v="não"/>
    <x v="5"/>
    <n v="6.25E-2"/>
    <n v="0.5"/>
  </r>
  <r>
    <s v="Tecnologia da informação e comunicação"/>
    <x v="12"/>
    <n v="0.1"/>
    <s v="Eduardo Toledo Santos"/>
    <n v="0.25"/>
    <s v="USP"/>
    <s v="SP"/>
    <s v="não"/>
    <x v="37"/>
    <n v="0.5"/>
    <n v="0.5"/>
  </r>
  <r>
    <s v="Tecnologia da informação e comunicação"/>
    <x v="12"/>
    <n v="0.1"/>
    <s v="Miriam Addor"/>
    <n v="0.2"/>
    <s v="USP"/>
    <s v="SP"/>
    <s v="não"/>
    <x v="37"/>
    <n v="0.5"/>
    <n v="0.5"/>
  </r>
  <r>
    <s v="Tecnologia da informação e comunicação"/>
    <x v="12"/>
    <n v="0.1"/>
    <s v="Eduardo Toledo Santos"/>
    <n v="0.25"/>
    <s v="USP"/>
    <s v="SP"/>
    <s v="não"/>
    <x v="38"/>
    <n v="0.25"/>
    <n v="0.5"/>
  </r>
  <r>
    <s v="Tecnologia da informação e comunicação"/>
    <x v="12"/>
    <n v="0.1"/>
    <s v="Miriam Addor"/>
    <n v="0.2"/>
    <s v="USP"/>
    <s v="SP"/>
    <s v="não"/>
    <x v="38"/>
    <n v="0.25"/>
    <n v="0.5"/>
  </r>
  <r>
    <s v="Tecnologia da informação e comunicação"/>
    <x v="12"/>
    <n v="0.1"/>
    <s v="Eduardo Toledo Santos"/>
    <n v="0.25"/>
    <s v="USP"/>
    <s v="SP"/>
    <s v="não"/>
    <x v="39"/>
    <n v="0.5"/>
    <n v="0.5"/>
  </r>
  <r>
    <s v="Tecnologia da informação e comunicação"/>
    <x v="12"/>
    <n v="0.1"/>
    <s v="Miriam Addor"/>
    <n v="0.2"/>
    <s v="USP"/>
    <s v="SP"/>
    <s v="não"/>
    <x v="39"/>
    <n v="0.5"/>
    <n v="0.5"/>
  </r>
  <r>
    <s v="Tecnologia da informação e comunicação"/>
    <x v="12"/>
    <n v="0.1"/>
    <s v="Eduardo Toledo Santos"/>
    <n v="0.25"/>
    <s v="USP"/>
    <s v="SP"/>
    <s v="não"/>
    <x v="40"/>
    <n v="0.5"/>
    <n v="0.5"/>
  </r>
  <r>
    <s v="Tecnologia da informação e comunicação"/>
    <x v="12"/>
    <n v="0.1"/>
    <s v="Miriam Addor"/>
    <n v="0.2"/>
    <s v="USP"/>
    <s v="SP"/>
    <s v="não"/>
    <x v="40"/>
    <n v="0.5"/>
    <n v="0.5"/>
  </r>
  <r>
    <s v="Tecnologia da informação e comunicação"/>
    <x v="13"/>
    <n v="6.25E-2"/>
    <s v="Marlon Camara Garrido"/>
    <n v="0.25"/>
    <s v="UFPR"/>
    <s v="PR"/>
    <s v="não"/>
    <x v="5"/>
    <n v="6.25E-2"/>
    <n v="0.25"/>
  </r>
  <r>
    <s v="Tecnologia da informação e comunicação"/>
    <x v="13"/>
    <n v="6.25E-2"/>
    <s v="Ricardo Mendes Junior"/>
    <n v="0.25"/>
    <s v="UFPR"/>
    <s v="PR"/>
    <s v="não"/>
    <x v="5"/>
    <n v="6.25E-2"/>
    <n v="0.25"/>
  </r>
  <r>
    <s v="Tecnologia da informação e comunicação"/>
    <x v="13"/>
    <n v="6.25E-2"/>
    <s v="Sérgio Scheer"/>
    <n v="0.25"/>
    <s v="UFPR"/>
    <s v="PR"/>
    <s v="não"/>
    <x v="5"/>
    <n v="6.25E-2"/>
    <n v="0.25"/>
  </r>
  <r>
    <s v="Tecnologia da informação e comunicação"/>
    <x v="13"/>
    <n v="6.25E-2"/>
    <s v="Tiago Francisco Campestrini"/>
    <n v="0.25"/>
    <s v="UFPR"/>
    <s v="PR"/>
    <s v="não"/>
    <x v="5"/>
    <n v="6.25E-2"/>
    <n v="0.25"/>
  </r>
  <r>
    <s v="Tecnologia da informação e comunicação"/>
    <x v="13"/>
    <n v="6.25E-2"/>
    <s v="Marlon Camara Garrido"/>
    <n v="0.25"/>
    <s v="UFPR"/>
    <s v="PR"/>
    <s v="não"/>
    <x v="19"/>
    <n v="0.14285714285714285"/>
    <n v="0.25"/>
  </r>
  <r>
    <s v="Tecnologia da informação e comunicação"/>
    <x v="13"/>
    <n v="6.25E-2"/>
    <s v="Ricardo Mendes Junior"/>
    <n v="0.25"/>
    <s v="UFPR"/>
    <s v="PR"/>
    <s v="não"/>
    <x v="19"/>
    <n v="0.14285714285714285"/>
    <n v="0.25"/>
  </r>
  <r>
    <s v="Tecnologia da informação e comunicação"/>
    <x v="13"/>
    <n v="6.25E-2"/>
    <s v="Sérgio Scheer"/>
    <n v="0.25"/>
    <s v="UFPR"/>
    <s v="PR"/>
    <s v="não"/>
    <x v="19"/>
    <n v="0.14285714285714285"/>
    <n v="0.25"/>
  </r>
  <r>
    <s v="Tecnologia da informação e comunicação"/>
    <x v="13"/>
    <n v="6.25E-2"/>
    <s v="Tiago Francisco Campestrini"/>
    <n v="0.25"/>
    <s v="UFPR"/>
    <s v="PR"/>
    <s v="não"/>
    <x v="19"/>
    <n v="0.14285714285714285"/>
    <n v="0.25"/>
  </r>
  <r>
    <s v="Tecnologia da informação e comunicação"/>
    <x v="13"/>
    <n v="6.25E-2"/>
    <s v="Marlon Camara Garrido"/>
    <n v="0.25"/>
    <s v="UFPR"/>
    <s v="PR"/>
    <s v="não"/>
    <x v="41"/>
    <n v="0.25"/>
    <n v="0.25"/>
  </r>
  <r>
    <s v="Tecnologia da informação e comunicação"/>
    <x v="13"/>
    <n v="6.25E-2"/>
    <s v="Ricardo Mendes Junior"/>
    <n v="0.25"/>
    <s v="UFPR"/>
    <s v="PR"/>
    <s v="não"/>
    <x v="41"/>
    <n v="0.25"/>
    <n v="0.25"/>
  </r>
  <r>
    <s v="Tecnologia da informação e comunicação"/>
    <x v="13"/>
    <n v="6.25E-2"/>
    <s v="Sérgio Scheer"/>
    <n v="0.25"/>
    <s v="UFPR"/>
    <s v="PR"/>
    <s v="não"/>
    <x v="41"/>
    <n v="0.25"/>
    <n v="0.25"/>
  </r>
  <r>
    <s v="Tecnologia da informação e comunicação"/>
    <x v="13"/>
    <n v="6.25E-2"/>
    <s v="Tiago Francisco Campestrini"/>
    <n v="0.25"/>
    <s v="UFPR"/>
    <s v="PR"/>
    <s v="não"/>
    <x v="41"/>
    <n v="0.25"/>
    <n v="0.25"/>
  </r>
  <r>
    <s v="Tecnologia da informação e comunicação"/>
    <x v="13"/>
    <n v="6.25E-2"/>
    <s v="Marlon Camara Garrido"/>
    <n v="0.25"/>
    <s v="UFPR"/>
    <s v="PR"/>
    <s v="não"/>
    <x v="42"/>
    <n v="0.25"/>
    <n v="0.25"/>
  </r>
  <r>
    <s v="Tecnologia da informação e comunicação"/>
    <x v="13"/>
    <n v="6.25E-2"/>
    <s v="Ricardo Mendes Junior"/>
    <n v="0.25"/>
    <s v="UFPR"/>
    <s v="PR"/>
    <s v="não"/>
    <x v="42"/>
    <n v="0.25"/>
    <n v="0.25"/>
  </r>
  <r>
    <s v="Tecnologia da informação e comunicação"/>
    <x v="13"/>
    <n v="6.25E-2"/>
    <s v="Sérgio Scheer"/>
    <n v="0.25"/>
    <s v="UFPR"/>
    <s v="PR"/>
    <s v="não"/>
    <x v="42"/>
    <n v="0.25"/>
    <n v="0.25"/>
  </r>
  <r>
    <s v="Tecnologia da informação e comunicação"/>
    <x v="13"/>
    <n v="6.25E-2"/>
    <s v="Tiago Francisco Campestrini"/>
    <n v="0.25"/>
    <s v="UFPR"/>
    <s v="PR"/>
    <s v="não"/>
    <x v="42"/>
    <n v="0.25"/>
    <n v="0.25"/>
  </r>
  <r>
    <s v="Tecnologia da informação e comunicação"/>
    <x v="14"/>
    <n v="0.16666666666666666"/>
    <s v="Eduardo Toledo Santos"/>
    <n v="0.25"/>
    <s v="USP"/>
    <s v="SP"/>
    <s v="não"/>
    <x v="5"/>
    <n v="6.25E-2"/>
    <n v="0.5"/>
  </r>
  <r>
    <s v="Tecnologia da informação e comunicação"/>
    <x v="14"/>
    <n v="0.16666666666666666"/>
    <s v="Joyce Paula Martin Delatorre"/>
    <n v="0.33333333333333331"/>
    <s v="USP"/>
    <s v="SP"/>
    <s v="não"/>
    <x v="5"/>
    <n v="6.25E-2"/>
    <n v="0.5"/>
  </r>
  <r>
    <s v="Tecnologia da informação e comunicação"/>
    <x v="14"/>
    <n v="0.16666666666666666"/>
    <s v="Eduardo Toledo Santos"/>
    <n v="0.25"/>
    <s v="USP"/>
    <s v="SP"/>
    <s v="não"/>
    <x v="43"/>
    <n v="0.5"/>
    <n v="0.5"/>
  </r>
  <r>
    <s v="Tecnologia da informação e comunicação"/>
    <x v="14"/>
    <n v="0.16666666666666666"/>
    <s v="Joyce Paula Martin Delatorre"/>
    <n v="0.33333333333333331"/>
    <s v="USP"/>
    <s v="SP"/>
    <s v="não"/>
    <x v="43"/>
    <n v="0.5"/>
    <n v="0.5"/>
  </r>
  <r>
    <s v="Tecnologia da informação e comunicação"/>
    <x v="14"/>
    <n v="0.16666666666666666"/>
    <s v="Eduardo Toledo Santos"/>
    <n v="0.25"/>
    <s v="USP"/>
    <s v="SP"/>
    <s v="não"/>
    <x v="38"/>
    <n v="0.25"/>
    <n v="0.5"/>
  </r>
  <r>
    <s v="Tecnologia da informação e comunicação"/>
    <x v="14"/>
    <n v="0.16666666666666666"/>
    <s v="Joyce Paula Martin Delatorre"/>
    <n v="0.33333333333333331"/>
    <s v="USP"/>
    <s v="SP"/>
    <s v="não"/>
    <x v="38"/>
    <n v="0.25"/>
    <n v="0.5"/>
  </r>
  <r>
    <s v="Tecnologia da informação e comunicação"/>
    <x v="15"/>
    <n v="0.33333333333333331"/>
    <s v="Wilson Florio"/>
    <n v="0.33333333333333331"/>
    <s v="UPM"/>
    <s v="SP"/>
    <s v="não"/>
    <x v="44"/>
    <n v="1"/>
    <n v="1"/>
  </r>
  <r>
    <s v="Tecnologia da informação e comunicação"/>
    <x v="15"/>
    <n v="0.33333333333333331"/>
    <s v="Wilson Florio"/>
    <n v="0.33333333333333331"/>
    <s v="UPM"/>
    <s v="SP"/>
    <s v="não"/>
    <x v="36"/>
    <n v="0.33333333333333331"/>
    <n v="1"/>
  </r>
  <r>
    <s v="Tecnologia da informação e comunicação"/>
    <x v="15"/>
    <n v="0.33333333333333331"/>
    <s v="Wilson Florio"/>
    <n v="0.33333333333333331"/>
    <s v="UPM"/>
    <s v="SP"/>
    <s v="não"/>
    <x v="34"/>
    <n v="1"/>
    <n v="1"/>
  </r>
  <r>
    <s v="Qualidade do projeto, desempenho e avaliação pós-ocupação das edificações"/>
    <x v="16"/>
    <n v="0.125"/>
    <s v="Leonardo Manzione"/>
    <n v="0.25"/>
    <s v="USP"/>
    <s v="SP"/>
    <s v="não"/>
    <x v="45"/>
    <n v="0.5"/>
    <n v="0.5"/>
  </r>
  <r>
    <s v="Qualidade do projeto, desempenho e avaliação pós-ocupação das edificações"/>
    <x v="16"/>
    <n v="0.125"/>
    <s v="Silvio Melhado"/>
    <n v="0.27272727272727271"/>
    <s v="USP"/>
    <s v="SP"/>
    <s v="não"/>
    <x v="45"/>
    <n v="0.5"/>
    <n v="0.5"/>
  </r>
  <r>
    <s v="Qualidade do projeto, desempenho e avaliação pós-ocupação das edificações"/>
    <x v="16"/>
    <n v="0.125"/>
    <s v="Leonardo Manzione"/>
    <n v="0.25"/>
    <s v="USP"/>
    <s v="SP"/>
    <s v="não"/>
    <x v="46"/>
    <n v="0.5"/>
    <n v="0.5"/>
  </r>
  <r>
    <s v="Qualidade do projeto, desempenho e avaliação pós-ocupação das edificações"/>
    <x v="16"/>
    <n v="0.125"/>
    <s v="Silvio Melhado"/>
    <n v="0.27272727272727271"/>
    <s v="USP"/>
    <s v="SP"/>
    <s v="não"/>
    <x v="46"/>
    <n v="0.5"/>
    <n v="0.5"/>
  </r>
  <r>
    <s v="Qualidade do projeto, desempenho e avaliação pós-ocupação das edificações"/>
    <x v="16"/>
    <n v="0.125"/>
    <s v="Leonardo Manzione"/>
    <n v="0.25"/>
    <s v="USP"/>
    <s v="SP"/>
    <s v="não"/>
    <x v="47"/>
    <n v="0.5"/>
    <n v="0.5"/>
  </r>
  <r>
    <s v="Qualidade do projeto, desempenho e avaliação pós-ocupação das edificações"/>
    <x v="16"/>
    <n v="0.125"/>
    <s v="Silvio Melhado"/>
    <n v="0.27272727272727271"/>
    <s v="USP"/>
    <s v="SP"/>
    <s v="não"/>
    <x v="47"/>
    <n v="0.5"/>
    <n v="0.5"/>
  </r>
  <r>
    <s v="Qualidade do projeto, desempenho e avaliação pós-ocupação das edificações"/>
    <x v="16"/>
    <n v="0.125"/>
    <s v="Leonardo Manzione"/>
    <n v="0.25"/>
    <s v="USP"/>
    <s v="SP"/>
    <s v="não"/>
    <x v="36"/>
    <n v="0.5"/>
    <n v="0.5"/>
  </r>
  <r>
    <s v="Qualidade do projeto, desempenho e avaliação pós-ocupação das edificações"/>
    <x v="16"/>
    <n v="0.125"/>
    <s v="Silvio Melhado"/>
    <n v="0.27272727272727271"/>
    <s v="USP"/>
    <s v="SP"/>
    <s v="não"/>
    <x v="36"/>
    <n v="0.5"/>
    <n v="0.5"/>
  </r>
  <r>
    <s v="Tecnologia da informação e comunicação"/>
    <x v="17"/>
    <n v="0.16666666666666666"/>
    <s v="Sergio Roberto Leusin Amorim"/>
    <n v="0.33333333333333331"/>
    <s v="UFF"/>
    <s v="RJ"/>
    <s v="não"/>
    <x v="36"/>
    <n v="0.33333333333333331"/>
    <n v="0.5"/>
  </r>
  <r>
    <s v="Tecnologia da informação e comunicação"/>
    <x v="17"/>
    <n v="0.16666666666666666"/>
    <s v="Silvia Maria Soares de Araujo Pereira"/>
    <n v="0.33333333333333331"/>
    <s v="UFF"/>
    <s v="RJ"/>
    <s v="não"/>
    <x v="36"/>
    <n v="0.33333333333333331"/>
    <n v="0.5"/>
  </r>
  <r>
    <s v="Tecnologia da informação e comunicação"/>
    <x v="17"/>
    <n v="0.16666666666666666"/>
    <s v="Sergio Roberto Leusin Amorim"/>
    <n v="0.33333333333333331"/>
    <s v="UFF"/>
    <s v="RJ"/>
    <s v="não"/>
    <x v="48"/>
    <n v="0.5"/>
    <n v="0.5"/>
  </r>
  <r>
    <s v="Tecnologia da informação e comunicação"/>
    <x v="17"/>
    <n v="0.16666666666666666"/>
    <s v="Silvia Maria Soares de Araujo Pereira"/>
    <n v="0.33333333333333331"/>
    <s v="UFF"/>
    <s v="RJ"/>
    <s v="não"/>
    <x v="48"/>
    <n v="0.5"/>
    <n v="0.5"/>
  </r>
  <r>
    <s v="Tecnologia da informação e comunicação"/>
    <x v="17"/>
    <n v="0.16666666666666666"/>
    <s v="Sergio Roberto Leusin Amorim"/>
    <n v="0.33333333333333331"/>
    <s v="UFF"/>
    <s v="RJ"/>
    <s v="não"/>
    <x v="49"/>
    <n v="0.5"/>
    <n v="0.5"/>
  </r>
  <r>
    <s v="Tecnologia da informação e comunicação"/>
    <x v="17"/>
    <n v="0.16666666666666666"/>
    <s v="Silvia Maria Soares de Araujo Pereira"/>
    <n v="0.33333333333333331"/>
    <s v="UFF"/>
    <s v="RJ"/>
    <s v="não"/>
    <x v="49"/>
    <n v="0.5"/>
    <n v="0.5"/>
  </r>
  <r>
    <s v="Qualidade do projeto, desempenho e avaliação pós-ocupação das edificações"/>
    <x v="18"/>
    <n v="6.25E-2"/>
    <s v="Alexandre Lima"/>
    <n v="0.25"/>
    <s v="UFPE"/>
    <s v="PE"/>
    <s v="sim"/>
    <x v="15"/>
    <n v="0.25"/>
    <n v="0.25"/>
  </r>
  <r>
    <s v="Qualidade do projeto, desempenho e avaliação pós-ocupação das edificações"/>
    <x v="18"/>
    <n v="6.25E-2"/>
    <s v="Daniela Albuquerque"/>
    <n v="0.25"/>
    <s v="UFPE"/>
    <s v="PE"/>
    <s v="sim"/>
    <x v="15"/>
    <n v="0.25"/>
    <n v="0.25"/>
  </r>
  <r>
    <s v="Qualidade do projeto, desempenho e avaliação pós-ocupação das edificações"/>
    <x v="18"/>
    <n v="6.25E-2"/>
    <s v="Ingrid Pereira"/>
    <n v="0.25"/>
    <s v="UFPE"/>
    <s v="PE"/>
    <s v="sim"/>
    <x v="15"/>
    <n v="0.25"/>
    <n v="0.25"/>
  </r>
  <r>
    <s v="Qualidade do projeto, desempenho e avaliação pós-ocupação das edificações"/>
    <x v="18"/>
    <n v="6.25E-2"/>
    <s v="Silvio Melhado"/>
    <n v="0.27272727272727271"/>
    <s v="USP"/>
    <s v="SP"/>
    <s v="sim"/>
    <x v="15"/>
    <n v="0.25"/>
    <n v="0.25"/>
  </r>
  <r>
    <s v="Qualidade do projeto, desempenho e avaliação pós-ocupação das edificações"/>
    <x v="18"/>
    <n v="6.25E-2"/>
    <s v="Alexandre Lima"/>
    <n v="0.25"/>
    <s v="UFPE"/>
    <s v="PE"/>
    <s v="sim"/>
    <x v="50"/>
    <n v="0.25"/>
    <n v="0.25"/>
  </r>
  <r>
    <s v="Qualidade do projeto, desempenho e avaliação pós-ocupação das edificações"/>
    <x v="18"/>
    <n v="6.25E-2"/>
    <s v="Daniela Albuquerque"/>
    <n v="0.25"/>
    <s v="UFPE"/>
    <s v="PE"/>
    <s v="sim"/>
    <x v="50"/>
    <n v="0.25"/>
    <n v="0.25"/>
  </r>
  <r>
    <s v="Qualidade do projeto, desempenho e avaliação pós-ocupação das edificações"/>
    <x v="18"/>
    <n v="6.25E-2"/>
    <s v="Ingrid Pereira"/>
    <n v="0.25"/>
    <s v="UFPE"/>
    <s v="PE"/>
    <s v="sim"/>
    <x v="50"/>
    <n v="0.25"/>
    <n v="0.25"/>
  </r>
  <r>
    <s v="Qualidade do projeto, desempenho e avaliação pós-ocupação das edificações"/>
    <x v="18"/>
    <n v="6.25E-2"/>
    <s v="Silvio Melhado"/>
    <n v="0.27272727272727271"/>
    <s v="USP"/>
    <s v="SP"/>
    <s v="sim"/>
    <x v="50"/>
    <n v="0.25"/>
    <n v="0.25"/>
  </r>
  <r>
    <s v="Qualidade do projeto, desempenho e avaliação pós-ocupação das edificações"/>
    <x v="18"/>
    <n v="6.25E-2"/>
    <s v="Alexandre Lima"/>
    <n v="0.25"/>
    <s v="UFPE"/>
    <s v="PE"/>
    <s v="sim"/>
    <x v="51"/>
    <n v="0.25"/>
    <n v="0.25"/>
  </r>
  <r>
    <s v="Qualidade do projeto, desempenho e avaliação pós-ocupação das edificações"/>
    <x v="18"/>
    <n v="6.25E-2"/>
    <s v="Daniela Albuquerque"/>
    <n v="0.25"/>
    <s v="UFPE"/>
    <s v="PE"/>
    <s v="sim"/>
    <x v="51"/>
    <n v="0.25"/>
    <n v="0.25"/>
  </r>
  <r>
    <s v="Qualidade do projeto, desempenho e avaliação pós-ocupação das edificações"/>
    <x v="18"/>
    <n v="6.25E-2"/>
    <s v="Ingrid Pereira"/>
    <n v="0.25"/>
    <s v="UFPE"/>
    <s v="PE"/>
    <s v="sim"/>
    <x v="51"/>
    <n v="0.25"/>
    <n v="0.25"/>
  </r>
  <r>
    <s v="Qualidade do projeto, desempenho e avaliação pós-ocupação das edificações"/>
    <x v="18"/>
    <n v="6.25E-2"/>
    <s v="Silvio Melhado"/>
    <n v="0.27272727272727271"/>
    <s v="USP"/>
    <s v="SP"/>
    <s v="sim"/>
    <x v="51"/>
    <n v="0.25"/>
    <n v="0.25"/>
  </r>
  <r>
    <s v="Qualidade do projeto, desempenho e avaliação pós-ocupação das edificações"/>
    <x v="18"/>
    <n v="6.25E-2"/>
    <s v="Alexandre Lima"/>
    <n v="0.25"/>
    <s v="UFPE"/>
    <s v="PE"/>
    <s v="sim"/>
    <x v="52"/>
    <n v="0.25"/>
    <n v="0.25"/>
  </r>
  <r>
    <s v="Qualidade do projeto, desempenho e avaliação pós-ocupação das edificações"/>
    <x v="18"/>
    <n v="6.25E-2"/>
    <s v="Daniela Albuquerque"/>
    <n v="0.25"/>
    <s v="UFPE"/>
    <s v="PE"/>
    <s v="sim"/>
    <x v="52"/>
    <n v="0.25"/>
    <n v="0.25"/>
  </r>
  <r>
    <s v="Qualidade do projeto, desempenho e avaliação pós-ocupação das edificações"/>
    <x v="18"/>
    <n v="6.25E-2"/>
    <s v="Ingrid Pereira"/>
    <n v="0.25"/>
    <s v="UFPE"/>
    <s v="PE"/>
    <s v="sim"/>
    <x v="52"/>
    <n v="0.25"/>
    <n v="0.25"/>
  </r>
  <r>
    <s v="Qualidade do projeto, desempenho e avaliação pós-ocupação das edificações"/>
    <x v="18"/>
    <n v="6.25E-2"/>
    <s v="Silvio Melhado"/>
    <n v="0.27272727272727271"/>
    <s v="USP"/>
    <s v="SP"/>
    <s v="sim"/>
    <x v="52"/>
    <n v="0.25"/>
    <n v="0.25"/>
  </r>
  <r>
    <s v="Tecnologia da informação e comunicação"/>
    <x v="19"/>
    <n v="0.1111111111111111"/>
    <s v="Danilo Gonçalves Batista"/>
    <n v="0.33333333333333331"/>
    <s v="UFG"/>
    <s v="GO"/>
    <s v="não"/>
    <x v="53"/>
    <n v="0.33333333333333331"/>
    <n v="0.33333333333333331"/>
  </r>
  <r>
    <s v="Tecnologia da informação e comunicação"/>
    <x v="19"/>
    <n v="0.1111111111111111"/>
    <s v="Tatiana Gondim do Amaral"/>
    <n v="0.33333333333333331"/>
    <s v="UFG"/>
    <s v="GO"/>
    <s v="não"/>
    <x v="53"/>
    <n v="0.33333333333333331"/>
    <n v="0.33333333333333331"/>
  </r>
  <r>
    <s v="Tecnologia da informação e comunicação"/>
    <x v="19"/>
    <n v="0.1111111111111111"/>
    <s v="Vinícius Carrião dos Santos"/>
    <n v="0.33333333333333331"/>
    <s v="UFG"/>
    <s v="GO"/>
    <s v="não"/>
    <x v="53"/>
    <n v="0.33333333333333331"/>
    <n v="0.33333333333333331"/>
  </r>
  <r>
    <s v="Tecnologia da informação e comunicação"/>
    <x v="19"/>
    <n v="0.1111111111111111"/>
    <s v="Danilo Gonçalves Batista"/>
    <n v="0.33333333333333331"/>
    <s v="UFG"/>
    <s v="GO"/>
    <s v="não"/>
    <x v="54"/>
    <n v="0.33333333333333331"/>
    <n v="0.33333333333333331"/>
  </r>
  <r>
    <s v="Tecnologia da informação e comunicação"/>
    <x v="19"/>
    <n v="0.1111111111111111"/>
    <s v="Tatiana Gondim do Amaral"/>
    <n v="0.33333333333333331"/>
    <s v="UFG"/>
    <s v="GO"/>
    <s v="não"/>
    <x v="54"/>
    <n v="0.33333333333333331"/>
    <n v="0.33333333333333331"/>
  </r>
  <r>
    <s v="Tecnologia da informação e comunicação"/>
    <x v="19"/>
    <n v="0.1111111111111111"/>
    <s v="Vinícius Carrião dos Santos"/>
    <n v="0.33333333333333331"/>
    <s v="UFG"/>
    <s v="GO"/>
    <s v="não"/>
    <x v="54"/>
    <n v="0.33333333333333331"/>
    <n v="0.33333333333333331"/>
  </r>
  <r>
    <s v="Tecnologia da informação e comunicação"/>
    <x v="19"/>
    <n v="0.1111111111111111"/>
    <s v="Danilo Gonçalves Batista"/>
    <n v="0.33333333333333331"/>
    <s v="UFG"/>
    <s v="GO"/>
    <s v="não"/>
    <x v="55"/>
    <n v="0.33333333333333331"/>
    <n v="0.33333333333333331"/>
  </r>
  <r>
    <s v="Tecnologia da informação e comunicação"/>
    <x v="19"/>
    <n v="0.1111111111111111"/>
    <s v="Tatiana Gondim do Amaral"/>
    <n v="0.33333333333333331"/>
    <s v="UFG"/>
    <s v="GO"/>
    <s v="não"/>
    <x v="55"/>
    <n v="0.33333333333333331"/>
    <n v="0.33333333333333331"/>
  </r>
  <r>
    <s v="Tecnologia da informação e comunicação"/>
    <x v="19"/>
    <n v="0.1111111111111111"/>
    <s v="Vinícius Carrião dos Santos"/>
    <n v="0.33333333333333331"/>
    <s v="UFG"/>
    <s v="GO"/>
    <s v="não"/>
    <x v="55"/>
    <n v="0.33333333333333331"/>
    <n v="0.33333333333333331"/>
  </r>
  <r>
    <s v="Tecnologia de sistemas prediais"/>
    <x v="20"/>
    <n v="0.1111111111111111"/>
    <s v="Carolina Costa"/>
    <n v="0.33333333333333331"/>
    <s v="UNICAMP"/>
    <s v="SP"/>
    <s v="não"/>
    <x v="1"/>
    <n v="0.33333333333333331"/>
    <n v="0.33333333333333331"/>
  </r>
  <r>
    <s v="Tecnologia de sistemas prediais"/>
    <x v="20"/>
    <n v="0.1111111111111111"/>
    <s v="Marina Ilha"/>
    <n v="0.33333333333333331"/>
    <s v="UNICAMP"/>
    <s v="SP"/>
    <s v="não"/>
    <x v="1"/>
    <n v="0.33333333333333331"/>
    <n v="0.33333333333333331"/>
  </r>
  <r>
    <s v="Tecnologia de sistemas prediais"/>
    <x v="20"/>
    <n v="0.1111111111111111"/>
    <s v="Solange Staut"/>
    <n v="0.33333333333333331"/>
    <s v="UNICAMP"/>
    <s v="SP"/>
    <s v="não"/>
    <x v="1"/>
    <n v="0.33333333333333331"/>
    <n v="0.33333333333333331"/>
  </r>
  <r>
    <s v="Tecnologia de sistemas prediais"/>
    <x v="20"/>
    <n v="0.1111111111111111"/>
    <s v="Carolina Costa"/>
    <n v="0.33333333333333331"/>
    <s v="UNICAMP"/>
    <s v="SP"/>
    <s v="não"/>
    <x v="56"/>
    <n v="0.33333333333333331"/>
    <n v="0.33333333333333331"/>
  </r>
  <r>
    <s v="Tecnologia de sistemas prediais"/>
    <x v="20"/>
    <n v="0.1111111111111111"/>
    <s v="Marina Ilha"/>
    <n v="0.33333333333333331"/>
    <s v="UNICAMP"/>
    <s v="SP"/>
    <s v="não"/>
    <x v="56"/>
    <n v="0.33333333333333331"/>
    <n v="0.33333333333333331"/>
  </r>
  <r>
    <s v="Tecnologia de sistemas prediais"/>
    <x v="20"/>
    <n v="0.1111111111111111"/>
    <s v="Solange Staut"/>
    <n v="0.33333333333333331"/>
    <s v="UNICAMP"/>
    <s v="SP"/>
    <s v="não"/>
    <x v="56"/>
    <n v="0.33333333333333331"/>
    <n v="0.33333333333333331"/>
  </r>
  <r>
    <s v="Tecnologia de sistemas prediais"/>
    <x v="20"/>
    <n v="0.1111111111111111"/>
    <s v="Carolina Costa"/>
    <n v="0.33333333333333331"/>
    <s v="UNICAMP"/>
    <s v="SP"/>
    <s v="não"/>
    <x v="57"/>
    <n v="0.33333333333333331"/>
    <n v="0.33333333333333331"/>
  </r>
  <r>
    <s v="Tecnologia de sistemas prediais"/>
    <x v="20"/>
    <n v="0.1111111111111111"/>
    <s v="Marina Ilha"/>
    <n v="0.33333333333333331"/>
    <s v="UNICAMP"/>
    <s v="SP"/>
    <s v="não"/>
    <x v="57"/>
    <n v="0.33333333333333331"/>
    <n v="0.33333333333333331"/>
  </r>
  <r>
    <s v="Tecnologia de sistemas prediais"/>
    <x v="20"/>
    <n v="0.1111111111111111"/>
    <s v="Solange Staut"/>
    <n v="0.33333333333333331"/>
    <s v="UNICAMP"/>
    <s v="SP"/>
    <s v="não"/>
    <x v="57"/>
    <n v="0.33333333333333331"/>
    <n v="0.33333333333333331"/>
  </r>
  <r>
    <s v="Tecnologia da informação e comunicação"/>
    <x v="21"/>
    <n v="8.3333333333333329E-2"/>
    <s v="Carlos Formoso"/>
    <n v="0.2857142857142857"/>
    <s v="UFRGS"/>
    <s v="RS"/>
    <s v="não"/>
    <x v="5"/>
    <n v="6.25E-2"/>
    <n v="0.33333333333333331"/>
  </r>
  <r>
    <s v="Tecnologia da informação e comunicação"/>
    <x v="21"/>
    <n v="8.3333333333333329E-2"/>
    <s v="Cibeli Leão"/>
    <n v="0.25"/>
    <s v="UFRGS"/>
    <s v="RS"/>
    <s v="não"/>
    <x v="5"/>
    <n v="6.25E-2"/>
    <n v="0.33333333333333331"/>
  </r>
  <r>
    <s v="Tecnologia da informação e comunicação"/>
    <x v="21"/>
    <n v="8.3333333333333329E-2"/>
    <s v="Eduardo Isatto"/>
    <n v="0.25"/>
    <s v="UFRGS"/>
    <s v="RS"/>
    <s v="não"/>
    <x v="5"/>
    <n v="6.25E-2"/>
    <n v="0.33333333333333331"/>
  </r>
  <r>
    <s v="Tecnologia da informação e comunicação"/>
    <x v="21"/>
    <n v="8.3333333333333329E-2"/>
    <s v="Carlos Formoso"/>
    <n v="0.2857142857142857"/>
    <s v="UFRGS"/>
    <s v="RS"/>
    <s v="não"/>
    <x v="58"/>
    <n v="0.33333333333333331"/>
    <n v="0.33333333333333331"/>
  </r>
  <r>
    <s v="Tecnologia da informação e comunicação"/>
    <x v="21"/>
    <n v="8.3333333333333329E-2"/>
    <s v="Cibeli Leão"/>
    <n v="0.25"/>
    <s v="UFRGS"/>
    <s v="RS"/>
    <s v="não"/>
    <x v="58"/>
    <n v="0.33333333333333331"/>
    <n v="0.33333333333333331"/>
  </r>
  <r>
    <s v="Tecnologia da informação e comunicação"/>
    <x v="21"/>
    <n v="8.3333333333333329E-2"/>
    <s v="Eduardo Isatto"/>
    <n v="0.25"/>
    <s v="UFRGS"/>
    <s v="RS"/>
    <s v="não"/>
    <x v="58"/>
    <n v="0.33333333333333331"/>
    <n v="0.33333333333333331"/>
  </r>
  <r>
    <s v="Tecnologia da informação e comunicação"/>
    <x v="21"/>
    <n v="8.3333333333333329E-2"/>
    <s v="Carlos Formoso"/>
    <n v="0.2857142857142857"/>
    <s v="UFRGS"/>
    <s v="RS"/>
    <s v="não"/>
    <x v="59"/>
    <n v="0.33333333333333331"/>
    <n v="0.33333333333333331"/>
  </r>
  <r>
    <s v="Tecnologia da informação e comunicação"/>
    <x v="21"/>
    <n v="8.3333333333333329E-2"/>
    <s v="Cibeli Leão"/>
    <n v="0.25"/>
    <s v="UFRGS"/>
    <s v="RS"/>
    <s v="não"/>
    <x v="59"/>
    <n v="0.33333333333333331"/>
    <n v="0.33333333333333331"/>
  </r>
  <r>
    <s v="Tecnologia da informação e comunicação"/>
    <x v="21"/>
    <n v="8.3333333333333329E-2"/>
    <s v="Eduardo Isatto"/>
    <n v="0.25"/>
    <s v="UFRGS"/>
    <s v="RS"/>
    <s v="não"/>
    <x v="59"/>
    <n v="0.33333333333333331"/>
    <n v="0.33333333333333331"/>
  </r>
  <r>
    <s v="Tecnologia da informação e comunicação"/>
    <x v="21"/>
    <n v="8.3333333333333329E-2"/>
    <s v="Carlos Formoso"/>
    <n v="0.2857142857142857"/>
    <s v="UFRGS"/>
    <s v="RS"/>
    <s v="não"/>
    <x v="21"/>
    <n v="0.16666666666666666"/>
    <n v="0.33333333333333331"/>
  </r>
  <r>
    <s v="Tecnologia da informação e comunicação"/>
    <x v="21"/>
    <n v="8.3333333333333329E-2"/>
    <s v="Cibeli Leão"/>
    <n v="0.25"/>
    <s v="UFRGS"/>
    <s v="RS"/>
    <s v="não"/>
    <x v="21"/>
    <n v="0.16666666666666666"/>
    <n v="0.33333333333333331"/>
  </r>
  <r>
    <s v="Tecnologia da informação e comunicação"/>
    <x v="21"/>
    <n v="8.3333333333333329E-2"/>
    <s v="Eduardo Isatto"/>
    <n v="0.25"/>
    <s v="UFRGS"/>
    <s v="RS"/>
    <s v="não"/>
    <x v="21"/>
    <n v="0.16666666666666666"/>
    <n v="0.3333333333333333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8" cacheId="90" applyNumberFormats="0" applyBorderFormats="0" applyFontFormats="0" applyPatternFormats="0" applyAlignmentFormats="0" applyWidthHeightFormats="1" dataCaption="Values" updatedVersion="4" minRefreshableVersion="3" useAutoFormatting="1" rowGrandTotals="0" itemPrintTitles="1" createdVersion="4" indent="0" outline="1" outlineData="1" multipleFieldFilters="0" chartFormat="2" rowHeaderCaption="Temas">
  <location ref="A59:B70" firstHeaderRow="1" firstDataRow="1" firstDataCol="1" rowPageCount="1" colPageCount="1"/>
  <pivotFields count="6">
    <pivotField axis="axisRow" multipleItemSelectionAllowed="1" sortType="descending">
      <items count="12">
        <item x="4"/>
        <item x="5"/>
        <item x="6"/>
        <item sd="0" x="1"/>
        <item x="7"/>
        <item x="8"/>
        <item sd="0" x="2"/>
        <item x="9"/>
        <item sd="0" x="3"/>
        <item x="10"/>
        <item sd="0" x="0"/>
        <item t="default"/>
      </items>
      <autoSortScope>
        <pivotArea dataOnly="0" outline="0" fieldPosition="0">
          <references count="1">
            <reference field="4294967294" count="1" selected="0">
              <x v="0"/>
            </reference>
          </references>
        </pivotArea>
      </autoSortScope>
    </pivotField>
    <pivotField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Page" dataField="1" multipleItemSelectionAllowed="1" showAll="0">
      <items count="3">
        <item h="1" sd="0" x="1"/>
        <item sd="0" x="0"/>
        <item t="default"/>
      </items>
    </pivotField>
  </pivotFields>
  <rowFields count="1">
    <field x="0"/>
  </rowFields>
  <rowItems count="11">
    <i>
      <x v="6"/>
    </i>
    <i>
      <x v="10"/>
    </i>
    <i>
      <x v="3"/>
    </i>
    <i>
      <x v="8"/>
    </i>
    <i>
      <x v="7"/>
    </i>
    <i>
      <x v="1"/>
    </i>
    <i>
      <x v="2"/>
    </i>
    <i>
      <x v="9"/>
    </i>
    <i>
      <x/>
    </i>
    <i>
      <x v="4"/>
    </i>
    <i>
      <x v="5"/>
    </i>
  </rowItems>
  <colItems count="1">
    <i/>
  </colItems>
  <pageFields count="1">
    <pageField fld="5" hier="-1"/>
  </pageFields>
  <dataFields count="1">
    <dataField name="Termos relacionados a BIM no corpo do texto" fld="5" subtotal="count" showDataAs="percentOfTotal" baseField="0" baseItem="0" numFmtId="9"/>
  </dataFields>
  <formats count="6">
    <format dxfId="272">
      <pivotArea field="1" type="button" dataOnly="0" labelOnly="1" outline="0"/>
    </format>
    <format dxfId="273">
      <pivotArea dataOnly="0" labelOnly="1" grandRow="1" outline="0" fieldPosition="0"/>
    </format>
    <format dxfId="274">
      <pivotArea outline="0" fieldPosition="0">
        <references count="1">
          <reference field="4294967294" count="1">
            <x v="0"/>
          </reference>
        </references>
      </pivotArea>
    </format>
    <format dxfId="275">
      <pivotArea outline="0" collapsedLevelsAreSubtotals="1" fieldPosition="0">
        <references count="1">
          <reference field="4294967294" count="1" selected="0">
            <x v="0"/>
          </reference>
        </references>
      </pivotArea>
    </format>
    <format dxfId="276">
      <pivotArea type="all" dataOnly="0" outline="0" fieldPosition="0"/>
    </format>
    <format dxfId="277">
      <pivotArea dataOnly="0" labelOnly="1" fieldPosition="0">
        <references count="1">
          <reference field="0" count="4">
            <x v="3"/>
            <x v="6"/>
            <x v="8"/>
            <x v="10"/>
          </reference>
        </references>
      </pivotArea>
    </format>
  </formats>
  <chartFormats count="9">
    <chartFormat chart="1" format="9" series="1">
      <pivotArea type="data" outline="0" fieldPosition="0">
        <references count="1">
          <reference field="4294967294" count="1" selected="0">
            <x v="0"/>
          </reference>
        </references>
      </pivotArea>
    </chartFormat>
    <chartFormat chart="1" format="10">
      <pivotArea type="data" outline="0" fieldPosition="0">
        <references count="2">
          <reference field="4294967294" count="1" selected="0">
            <x v="0"/>
          </reference>
          <reference field="0" count="1" selected="0">
            <x v="8"/>
          </reference>
        </references>
      </pivotArea>
    </chartFormat>
    <chartFormat chart="1" format="11">
      <pivotArea type="data" outline="0" fieldPosition="0">
        <references count="2">
          <reference field="4294967294" count="1" selected="0">
            <x v="0"/>
          </reference>
          <reference field="0" count="1" selected="0">
            <x v="7"/>
          </reference>
        </references>
      </pivotArea>
    </chartFormat>
    <chartFormat chart="1" format="12">
      <pivotArea type="data" outline="0" fieldPosition="0">
        <references count="2">
          <reference field="4294967294" count="1" selected="0">
            <x v="0"/>
          </reference>
          <reference field="0" count="1" selected="0">
            <x v="1"/>
          </reference>
        </references>
      </pivotArea>
    </chartFormat>
    <chartFormat chart="1" format="13">
      <pivotArea type="data" outline="0" fieldPosition="0">
        <references count="2">
          <reference field="4294967294" count="1" selected="0">
            <x v="0"/>
          </reference>
          <reference field="0" count="1" selected="0">
            <x v="2"/>
          </reference>
        </references>
      </pivotArea>
    </chartFormat>
    <chartFormat chart="1" format="14">
      <pivotArea type="data" outline="0" fieldPosition="0">
        <references count="2">
          <reference field="4294967294" count="1" selected="0">
            <x v="0"/>
          </reference>
          <reference field="0" count="1" selected="0">
            <x v="9"/>
          </reference>
        </references>
      </pivotArea>
    </chartFormat>
    <chartFormat chart="1" format="15">
      <pivotArea type="data" outline="0" fieldPosition="0">
        <references count="2">
          <reference field="4294967294" count="1" selected="0">
            <x v="0"/>
          </reference>
          <reference field="0" count="1" selected="0">
            <x v="0"/>
          </reference>
        </references>
      </pivotArea>
    </chartFormat>
    <chartFormat chart="1" format="16">
      <pivotArea type="data" outline="0" fieldPosition="0">
        <references count="2">
          <reference field="4294967294" count="1" selected="0">
            <x v="0"/>
          </reference>
          <reference field="0" count="1" selected="0">
            <x v="4"/>
          </reference>
        </references>
      </pivotArea>
    </chartFormat>
    <chartFormat chart="1" format="17">
      <pivotArea type="data" outline="0" fieldPosition="0">
        <references count="2">
          <reference field="4294967294" count="1" selected="0">
            <x v="0"/>
          </reference>
          <reference field="0" count="1" selected="0">
            <x v="5"/>
          </reference>
        </references>
      </pivotArea>
    </chartFormat>
  </chart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7"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50:C53" firstHeaderRow="0" firstDataRow="1" firstDataCol="1" rowPageCount="1" colPageCount="1"/>
  <pivotFields count="6">
    <pivotField axis="axisPage" multipleItemSelectionAllowed="1" showAll="0">
      <items count="12">
        <item h="1" x="4"/>
        <item h="1" x="5"/>
        <item h="1" x="6"/>
        <item h="1" x="1"/>
        <item h="1" x="7"/>
        <item h="1" x="8"/>
        <item h="1" x="2"/>
        <item h="1" x="9"/>
        <item h="1" x="3"/>
        <item h="1" x="10"/>
        <item x="0"/>
        <item t="default"/>
      </items>
    </pivotField>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Row" dataField="1" showAll="0">
      <items count="3">
        <item sd="0" x="1"/>
        <item sd="0" x="0"/>
        <item t="default"/>
      </items>
    </pivotField>
  </pivotFields>
  <rowFields count="2">
    <field x="5"/>
    <field x="1"/>
  </rowFields>
  <rowItems count="3">
    <i>
      <x/>
    </i>
    <i>
      <x v="1"/>
    </i>
    <i t="grand">
      <x/>
    </i>
  </rowItems>
  <colFields count="1">
    <field x="-2"/>
  </colFields>
  <colItems count="2">
    <i>
      <x/>
    </i>
    <i i="1">
      <x v="1"/>
    </i>
  </colItems>
  <pageFields count="1">
    <pageField fld="0" hier="-1"/>
  </pageFields>
  <dataFields count="2">
    <dataField name="Count of Termos relacionados a BIM no texto do artigo" fld="5" subtotal="count" baseField="0" baseItem="0"/>
    <dataField name="Count of Termos relacionados a BIM no texto do artigo2" fld="5" subtotal="count" showDataAs="percentOfTotal" baseField="0" baseItem="0" numFmtId="9"/>
  </dataFields>
  <formats count="12">
    <format dxfId="307">
      <pivotArea field="1" type="button" dataOnly="0" labelOnly="1" outline="0" axis="axisRow" fieldPosition="1"/>
    </format>
    <format dxfId="308">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309">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310">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311">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312">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313">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314">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315">
      <pivotArea dataOnly="0" labelOnly="1" grandRow="1" outline="0" fieldPosition="0"/>
    </format>
    <format dxfId="316">
      <pivotArea outline="0" fieldPosition="0">
        <references count="1">
          <reference field="4294967294" count="1">
            <x v="1"/>
          </reference>
        </references>
      </pivotArea>
    </format>
    <format dxfId="317">
      <pivotArea outline="0" collapsedLevelsAreSubtotals="1" fieldPosition="0">
        <references count="1">
          <reference field="4294967294" count="1" selected="0">
            <x v="1"/>
          </reference>
        </references>
      </pivotArea>
    </format>
    <format dxfId="306">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6"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41:C44" firstHeaderRow="0" firstDataRow="1" firstDataCol="1" rowPageCount="1" colPageCount="1"/>
  <pivotFields count="6">
    <pivotField axis="axisPage" multipleItemSelectionAllowed="1" showAll="0">
      <items count="12">
        <item h="1" x="4"/>
        <item h="1" x="5"/>
        <item h="1" x="6"/>
        <item h="1" x="1"/>
        <item h="1" x="7"/>
        <item h="1" x="8"/>
        <item h="1" x="2"/>
        <item h="1" x="9"/>
        <item x="3"/>
        <item h="1" x="10"/>
        <item h="1" x="0"/>
        <item t="default"/>
      </items>
    </pivotField>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Row" dataField="1" showAll="0">
      <items count="3">
        <item sd="0" x="1"/>
        <item sd="0" x="0"/>
        <item t="default"/>
      </items>
    </pivotField>
  </pivotFields>
  <rowFields count="2">
    <field x="5"/>
    <field x="1"/>
  </rowFields>
  <rowItems count="3">
    <i>
      <x/>
    </i>
    <i>
      <x v="1"/>
    </i>
    <i t="grand">
      <x/>
    </i>
  </rowItems>
  <colFields count="1">
    <field x="-2"/>
  </colFields>
  <colItems count="2">
    <i>
      <x/>
    </i>
    <i i="1">
      <x v="1"/>
    </i>
  </colItems>
  <pageFields count="1">
    <pageField fld="0" hier="-1"/>
  </pageFields>
  <dataFields count="2">
    <dataField name="Count of Termos relacionados a BIM no texto do artigo" fld="5" subtotal="count" baseField="0" baseItem="0"/>
    <dataField name="Count of Termos relacionados a BIM no texto do artigo2" fld="5" subtotal="count" showDataAs="percentOfTotal" baseField="0" baseItem="0" numFmtId="9"/>
  </dataFields>
  <formats count="12">
    <format dxfId="318">
      <pivotArea field="1" type="button" dataOnly="0" labelOnly="1" outline="0" axis="axisRow" fieldPosition="1"/>
    </format>
    <format dxfId="319">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320">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321">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322">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323">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324">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325">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326">
      <pivotArea dataOnly="0" labelOnly="1" grandRow="1" outline="0" fieldPosition="0"/>
    </format>
    <format dxfId="327">
      <pivotArea outline="0" fieldPosition="0">
        <references count="1">
          <reference field="4294967294" count="1">
            <x v="1"/>
          </reference>
        </references>
      </pivotArea>
    </format>
    <format dxfId="328">
      <pivotArea outline="0" collapsedLevelsAreSubtotals="1" fieldPosition="0">
        <references count="1">
          <reference field="4294967294" count="1" selected="0">
            <x v="1"/>
          </reference>
        </references>
      </pivotArea>
    </format>
    <format dxfId="305">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15"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2:C35" firstHeaderRow="0" firstDataRow="1" firstDataCol="1" rowPageCount="1" colPageCount="1"/>
  <pivotFields count="6">
    <pivotField axis="axisPage" multipleItemSelectionAllowed="1" showAll="0">
      <items count="12">
        <item h="1" x="4"/>
        <item h="1" x="5"/>
        <item h="1" x="6"/>
        <item h="1" x="1"/>
        <item h="1" x="7"/>
        <item h="1" x="8"/>
        <item x="2"/>
        <item h="1" x="9"/>
        <item h="1" x="3"/>
        <item h="1" x="10"/>
        <item h="1" x="0"/>
        <item t="default"/>
      </items>
    </pivotField>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Row" dataField="1" showAll="0">
      <items count="3">
        <item sd="0" x="1"/>
        <item sd="0" x="0"/>
        <item t="default"/>
      </items>
    </pivotField>
  </pivotFields>
  <rowFields count="2">
    <field x="5"/>
    <field x="1"/>
  </rowFields>
  <rowItems count="3">
    <i>
      <x/>
    </i>
    <i>
      <x v="1"/>
    </i>
    <i t="grand">
      <x/>
    </i>
  </rowItems>
  <colFields count="1">
    <field x="-2"/>
  </colFields>
  <colItems count="2">
    <i>
      <x/>
    </i>
    <i i="1">
      <x v="1"/>
    </i>
  </colItems>
  <pageFields count="1">
    <pageField fld="0" hier="-1"/>
  </pageFields>
  <dataFields count="2">
    <dataField name="Count of Termos relacionados a BIM no texto do artigo" fld="5" subtotal="count" baseField="0" baseItem="0"/>
    <dataField name="Count of Termos relacionados a BIM no texto do artigo2" fld="5" subtotal="count" showDataAs="percentOfTotal" baseField="0" baseItem="0" numFmtId="9"/>
  </dataFields>
  <formats count="12">
    <format dxfId="329">
      <pivotArea field="1" type="button" dataOnly="0" labelOnly="1" outline="0" axis="axisRow" fieldPosition="1"/>
    </format>
    <format dxfId="330">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331">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332">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333">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334">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335">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336">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337">
      <pivotArea dataOnly="0" labelOnly="1" grandRow="1" outline="0" fieldPosition="0"/>
    </format>
    <format dxfId="338">
      <pivotArea outline="0" fieldPosition="0">
        <references count="1">
          <reference field="4294967294" count="1">
            <x v="1"/>
          </reference>
        </references>
      </pivotArea>
    </format>
    <format dxfId="339">
      <pivotArea outline="0" collapsedLevelsAreSubtotals="1" fieldPosition="0">
        <references count="1">
          <reference field="4294967294" count="1" selected="0">
            <x v="1"/>
          </reference>
        </references>
      </pivotArea>
    </format>
    <format dxfId="304">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14"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24:C27" firstHeaderRow="0" firstDataRow="1" firstDataCol="1" rowPageCount="1" colPageCount="1"/>
  <pivotFields count="6">
    <pivotField axis="axisPage" multipleItemSelectionAllowed="1" showAll="0">
      <items count="12">
        <item h="1" x="4"/>
        <item h="1" x="5"/>
        <item h="1" x="6"/>
        <item x="1"/>
        <item h="1" x="7"/>
        <item h="1" x="8"/>
        <item h="1" x="2"/>
        <item h="1" x="9"/>
        <item h="1" x="3"/>
        <item h="1" x="10"/>
        <item h="1" x="0"/>
        <item t="default"/>
      </items>
    </pivotField>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Row" dataField="1" showAll="0">
      <items count="3">
        <item sd="0" x="1"/>
        <item sd="0" x="0"/>
        <item t="default"/>
      </items>
    </pivotField>
  </pivotFields>
  <rowFields count="2">
    <field x="5"/>
    <field x="1"/>
  </rowFields>
  <rowItems count="3">
    <i>
      <x/>
    </i>
    <i>
      <x v="1"/>
    </i>
    <i t="grand">
      <x/>
    </i>
  </rowItems>
  <colFields count="1">
    <field x="-2"/>
  </colFields>
  <colItems count="2">
    <i>
      <x/>
    </i>
    <i i="1">
      <x v="1"/>
    </i>
  </colItems>
  <pageFields count="1">
    <pageField fld="0" hier="-1"/>
  </pageFields>
  <dataFields count="2">
    <dataField name="Count of Termos relacionados a BIM no texto do artigo" fld="5" subtotal="count" baseField="0" baseItem="0"/>
    <dataField name="Count of Termos relacionados a BIM no texto do artigo2" fld="5" subtotal="count" showDataAs="percentOfTotal" baseField="0" baseItem="0" numFmtId="9"/>
  </dataFields>
  <formats count="12">
    <format dxfId="340">
      <pivotArea field="1" type="button" dataOnly="0" labelOnly="1" outline="0" axis="axisRow" fieldPosition="1"/>
    </format>
    <format dxfId="341">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342">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343">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344">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345">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346">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347">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348">
      <pivotArea dataOnly="0" labelOnly="1" grandRow="1" outline="0" fieldPosition="0"/>
    </format>
    <format dxfId="349">
      <pivotArea outline="0" fieldPosition="0">
        <references count="1">
          <reference field="4294967294" count="1">
            <x v="1"/>
          </reference>
        </references>
      </pivotArea>
    </format>
    <format dxfId="350">
      <pivotArea outline="0" collapsedLevelsAreSubtotals="1" fieldPosition="0">
        <references count="1">
          <reference field="4294967294" count="1" selected="0">
            <x v="1"/>
          </reference>
        </references>
      </pivotArea>
    </format>
    <format dxfId="303">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PivotTable9"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17:C20" firstHeaderRow="0" firstDataRow="1" firstDataCol="1"/>
  <pivotFields count="6">
    <pivotField showAll="0"/>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showAll="0"/>
    <pivotField axis="axisRow" dataField="1" showAll="0">
      <items count="3">
        <item sd="0" x="1"/>
        <item sd="0" x="0"/>
        <item t="default"/>
      </items>
    </pivotField>
  </pivotFields>
  <rowFields count="2">
    <field x="5"/>
    <field x="1"/>
  </rowFields>
  <rowItems count="3">
    <i>
      <x/>
    </i>
    <i>
      <x v="1"/>
    </i>
    <i t="grand">
      <x/>
    </i>
  </rowItems>
  <colFields count="1">
    <field x="-2"/>
  </colFields>
  <colItems count="2">
    <i>
      <x/>
    </i>
    <i i="1">
      <x v="1"/>
    </i>
  </colItems>
  <dataFields count="2">
    <dataField name="Count of Termos relacionados a BIM no texto do artigo" fld="5" subtotal="count" baseField="0" baseItem="0"/>
    <dataField name="Count of Termos relacionados a BIM no texto do artigo2" fld="5" subtotal="count" showDataAs="percentOfTotal" baseField="0" baseItem="0" numFmtId="9"/>
  </dataFields>
  <formats count="12">
    <format dxfId="353">
      <pivotArea field="1" type="button" dataOnly="0" labelOnly="1" outline="0" axis="axisRow" fieldPosition="1"/>
    </format>
    <format dxfId="354">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355">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356">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357">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358">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359">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360">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361">
      <pivotArea dataOnly="0" labelOnly="1" grandRow="1" outline="0" fieldPosition="0"/>
    </format>
    <format dxfId="352">
      <pivotArea outline="0" fieldPosition="0">
        <references count="1">
          <reference field="4294967294" count="1">
            <x v="1"/>
          </reference>
        </references>
      </pivotArea>
    </format>
    <format dxfId="351">
      <pivotArea outline="0" collapsedLevelsAreSubtotals="1" fieldPosition="0">
        <references count="1">
          <reference field="4294967294" count="1" selected="0">
            <x v="1"/>
          </reference>
        </references>
      </pivotArea>
    </format>
    <format dxfId="302">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PivotTable8"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10:C13" firstHeaderRow="0" firstDataRow="1" firstDataCol="1"/>
  <pivotFields count="6">
    <pivotField showAll="0"/>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showAll="0"/>
    <pivotField axis="axisRow" dataField="1" showAll="0">
      <items count="3">
        <item sd="0" x="1"/>
        <item sd="0" x="0"/>
        <item t="default"/>
      </items>
    </pivotField>
    <pivotField showAll="0"/>
  </pivotFields>
  <rowFields count="2">
    <field x="4"/>
    <field x="1"/>
  </rowFields>
  <rowItems count="3">
    <i>
      <x/>
    </i>
    <i>
      <x v="1"/>
    </i>
    <i t="grand">
      <x/>
    </i>
  </rowItems>
  <colFields count="1">
    <field x="-2"/>
  </colFields>
  <colItems count="2">
    <i>
      <x/>
    </i>
    <i i="1">
      <x v="1"/>
    </i>
  </colItems>
  <dataFields count="2">
    <dataField name="Count of Termos relacionados a BIM nas palavras-chave" fld="4" subtotal="count" baseField="0" baseItem="0"/>
    <dataField name="Count of Termos relacionados a BIM nas palavras-chave2" fld="4" subtotal="count" showDataAs="percentOfTotal" baseField="0" baseItem="0" numFmtId="9"/>
  </dataFields>
  <formats count="12">
    <format dxfId="290">
      <pivotArea field="1" type="button" dataOnly="0" labelOnly="1" outline="0" axis="axisRow" fieldPosition="1"/>
    </format>
    <format dxfId="291">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292">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293">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294">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295">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296">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297">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298">
      <pivotArea dataOnly="0" labelOnly="1" grandRow="1" outline="0" fieldPosition="0"/>
    </format>
    <format dxfId="299">
      <pivotArea outline="0" fieldPosition="0">
        <references count="1">
          <reference field="4294967294" count="1">
            <x v="1"/>
          </reference>
        </references>
      </pivotArea>
    </format>
    <format dxfId="300">
      <pivotArea outline="0" collapsedLevelsAreSubtotals="1" fieldPosition="0">
        <references count="1">
          <reference field="4294967294" count="1" selected="0">
            <x v="1"/>
          </reference>
        </references>
      </pivotArea>
    </format>
    <format dxfId="301">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PivotTable1" cacheId="9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C6" firstHeaderRow="0" firstDataRow="1" firstDataCol="1"/>
  <pivotFields count="6">
    <pivotField showAll="0"/>
    <pivotField axis="axisRow" showAll="0">
      <items count="349">
        <item x="22"/>
        <item x="153"/>
        <item x="141"/>
        <item x="23"/>
        <item x="154"/>
        <item x="24"/>
        <item x="155"/>
        <item x="156"/>
        <item x="157"/>
        <item x="158"/>
        <item x="159"/>
        <item x="160"/>
        <item x="161"/>
        <item x="25"/>
        <item x="26"/>
        <item x="279"/>
        <item x="162"/>
        <item x="163"/>
        <item x="164"/>
        <item x="165"/>
        <item x="166"/>
        <item x="27"/>
        <item x="167"/>
        <item x="312"/>
        <item x="28"/>
        <item x="29"/>
        <item x="30"/>
        <item x="31"/>
        <item x="319"/>
        <item x="124"/>
        <item x="280"/>
        <item x="253"/>
        <item x="32"/>
        <item x="168"/>
        <item x="169"/>
        <item x="33"/>
        <item x="34"/>
        <item x="313"/>
        <item x="35"/>
        <item x="320"/>
        <item x="321"/>
        <item x="314"/>
        <item x="170"/>
        <item x="322"/>
        <item x="36"/>
        <item x="171"/>
        <item x="37"/>
        <item x="38"/>
        <item x="254"/>
        <item x="125"/>
        <item x="39"/>
        <item x="172"/>
        <item x="40"/>
        <item x="323"/>
        <item x="41"/>
        <item x="42"/>
        <item x="173"/>
        <item x="174"/>
        <item x="175"/>
        <item x="43"/>
        <item x="176"/>
        <item x="126"/>
        <item x="44"/>
        <item x="45"/>
        <item x="177"/>
        <item x="324"/>
        <item x="46"/>
        <item x="281"/>
        <item x="47"/>
        <item x="178"/>
        <item x="179"/>
        <item x="180"/>
        <item x="255"/>
        <item x="256"/>
        <item x="282"/>
        <item x="283"/>
        <item x="181"/>
        <item x="182"/>
        <item x="333"/>
        <item x="48"/>
        <item x="19"/>
        <item x="257"/>
        <item x="258"/>
        <item x="183"/>
        <item x="284"/>
        <item x="49"/>
        <item x="184"/>
        <item x="185"/>
        <item x="342"/>
        <item x="259"/>
        <item x="186"/>
        <item x="187"/>
        <item x="50"/>
        <item x="260"/>
        <item x="188"/>
        <item x="51"/>
        <item x="189"/>
        <item x="285"/>
        <item x="52"/>
        <item x="127"/>
        <item x="53"/>
        <item x="261"/>
        <item x="54"/>
        <item x="286"/>
        <item x="190"/>
        <item x="191"/>
        <item x="55"/>
        <item x="56"/>
        <item x="57"/>
        <item x="58"/>
        <item x="287"/>
        <item x="192"/>
        <item x="59"/>
        <item x="193"/>
        <item x="194"/>
        <item x="10"/>
        <item x="195"/>
        <item x="334"/>
        <item x="196"/>
        <item x="262"/>
        <item x="0"/>
        <item x="1"/>
        <item x="288"/>
        <item x="197"/>
        <item x="263"/>
        <item x="5"/>
        <item x="264"/>
        <item x="289"/>
        <item x="128"/>
        <item x="60"/>
        <item x="290"/>
        <item x="11"/>
        <item x="61"/>
        <item x="198"/>
        <item x="62"/>
        <item x="265"/>
        <item x="266"/>
        <item x="267"/>
        <item x="63"/>
        <item x="64"/>
        <item x="343"/>
        <item x="199"/>
        <item x="65"/>
        <item x="200"/>
        <item x="201"/>
        <item x="66"/>
        <item x="67"/>
        <item x="291"/>
        <item x="68"/>
        <item x="202"/>
        <item x="203"/>
        <item x="69"/>
        <item x="70"/>
        <item x="71"/>
        <item x="72"/>
        <item x="73"/>
        <item x="74"/>
        <item x="268"/>
        <item x="325"/>
        <item x="75"/>
        <item x="76"/>
        <item x="204"/>
        <item x="326"/>
        <item x="205"/>
        <item x="12"/>
        <item x="292"/>
        <item x="3"/>
        <item x="335"/>
        <item x="77"/>
        <item x="293"/>
        <item x="78"/>
        <item x="79"/>
        <item x="80"/>
        <item x="81"/>
        <item x="82"/>
        <item x="83"/>
        <item x="84"/>
        <item x="294"/>
        <item x="206"/>
        <item x="295"/>
        <item x="207"/>
        <item x="327"/>
        <item x="208"/>
        <item x="209"/>
        <item x="328"/>
        <item x="85"/>
        <item x="129"/>
        <item x="210"/>
        <item x="269"/>
        <item x="142"/>
        <item x="329"/>
        <item x="211"/>
        <item x="86"/>
        <item x="87"/>
        <item x="88"/>
        <item x="296"/>
        <item x="89"/>
        <item x="90"/>
        <item x="91"/>
        <item x="92"/>
        <item x="212"/>
        <item x="130"/>
        <item x="93"/>
        <item x="94"/>
        <item x="95"/>
        <item x="297"/>
        <item x="13"/>
        <item x="131"/>
        <item x="298"/>
        <item x="143"/>
        <item x="4"/>
        <item x="299"/>
        <item x="8"/>
        <item x="300"/>
        <item x="213"/>
        <item x="214"/>
        <item x="344"/>
        <item x="301"/>
        <item x="96"/>
        <item x="345"/>
        <item x="215"/>
        <item x="144"/>
        <item x="216"/>
        <item x="2"/>
        <item x="97"/>
        <item x="132"/>
        <item x="98"/>
        <item x="270"/>
        <item x="99"/>
        <item x="100"/>
        <item x="101"/>
        <item x="102"/>
        <item x="14"/>
        <item x="145"/>
        <item x="15"/>
        <item x="217"/>
        <item x="218"/>
        <item x="336"/>
        <item x="16"/>
        <item x="103"/>
        <item x="133"/>
        <item x="219"/>
        <item x="271"/>
        <item x="220"/>
        <item x="134"/>
        <item x="221"/>
        <item x="222"/>
        <item x="135"/>
        <item x="136"/>
        <item x="137"/>
        <item x="104"/>
        <item x="105"/>
        <item x="223"/>
        <item x="138"/>
        <item x="224"/>
        <item x="106"/>
        <item x="315"/>
        <item x="146"/>
        <item x="225"/>
        <item x="17"/>
        <item x="107"/>
        <item x="147"/>
        <item x="6"/>
        <item x="108"/>
        <item x="18"/>
        <item x="109"/>
        <item x="110"/>
        <item x="148"/>
        <item x="226"/>
        <item x="302"/>
        <item x="316"/>
        <item x="227"/>
        <item x="272"/>
        <item x="228"/>
        <item x="303"/>
        <item x="346"/>
        <item x="304"/>
        <item x="111"/>
        <item x="229"/>
        <item x="139"/>
        <item x="112"/>
        <item x="230"/>
        <item x="140"/>
        <item x="113"/>
        <item x="231"/>
        <item x="273"/>
        <item x="7"/>
        <item x="149"/>
        <item x="9"/>
        <item x="232"/>
        <item x="233"/>
        <item x="305"/>
        <item x="234"/>
        <item x="21"/>
        <item x="274"/>
        <item x="330"/>
        <item x="235"/>
        <item x="114"/>
        <item x="275"/>
        <item x="337"/>
        <item x="236"/>
        <item x="237"/>
        <item x="20"/>
        <item x="306"/>
        <item x="238"/>
        <item x="239"/>
        <item x="115"/>
        <item x="331"/>
        <item x="240"/>
        <item x="241"/>
        <item x="242"/>
        <item x="307"/>
        <item x="332"/>
        <item x="116"/>
        <item x="243"/>
        <item x="308"/>
        <item x="117"/>
        <item x="276"/>
        <item x="118"/>
        <item x="338"/>
        <item x="244"/>
        <item x="150"/>
        <item x="317"/>
        <item x="339"/>
        <item x="119"/>
        <item x="120"/>
        <item x="245"/>
        <item x="151"/>
        <item x="152"/>
        <item x="246"/>
        <item x="309"/>
        <item x="121"/>
        <item x="310"/>
        <item x="247"/>
        <item x="248"/>
        <item x="249"/>
        <item x="250"/>
        <item x="318"/>
        <item x="251"/>
        <item x="252"/>
        <item x="122"/>
        <item x="340"/>
        <item x="277"/>
        <item x="311"/>
        <item x="278"/>
        <item x="123"/>
        <item x="347"/>
        <item x="341"/>
        <item t="default"/>
      </items>
    </pivotField>
    <pivotField showAll="0"/>
    <pivotField axis="axisRow" dataField="1" showAll="0">
      <items count="3">
        <item sd="0" x="1"/>
        <item sd="0" x="0"/>
        <item t="default"/>
      </items>
    </pivotField>
    <pivotField showAll="0"/>
    <pivotField showAll="0"/>
  </pivotFields>
  <rowFields count="2">
    <field x="3"/>
    <field x="1"/>
  </rowFields>
  <rowItems count="3">
    <i>
      <x/>
    </i>
    <i>
      <x v="1"/>
    </i>
    <i t="grand">
      <x/>
    </i>
  </rowItems>
  <colFields count="1">
    <field x="-2"/>
  </colFields>
  <colItems count="2">
    <i>
      <x/>
    </i>
    <i i="1">
      <x v="1"/>
    </i>
  </colItems>
  <dataFields count="2">
    <dataField name="Count of Termos relacionados a BIM no título" fld="3" subtotal="count" baseField="3" baseItem="0"/>
    <dataField name="Count of Termos relacionados a BIM no título2" fld="3" subtotal="count" showDataAs="percentOfTotal" baseField="0" baseItem="0" numFmtId="9"/>
  </dataFields>
  <formats count="12">
    <format dxfId="278">
      <pivotArea field="1" type="button" dataOnly="0" labelOnly="1" outline="0" axis="axisRow" fieldPosition="1"/>
    </format>
    <format dxfId="279">
      <pivotArea dataOnly="0" labelOnly="1" fieldPosition="0">
        <references count="1">
          <reference field="1" count="50">
            <x v="20"/>
            <x v="23"/>
            <x v="24"/>
            <x v="25"/>
            <x v="26"/>
            <x v="27"/>
            <x v="28"/>
            <x v="29"/>
            <x v="30"/>
            <x v="31"/>
            <x v="32"/>
            <x v="33"/>
            <x v="34"/>
            <x v="35"/>
            <x v="80"/>
            <x v="115"/>
            <x v="120"/>
            <x v="121"/>
            <x v="125"/>
            <x v="131"/>
            <x v="164"/>
            <x v="166"/>
            <x v="181"/>
            <x v="189"/>
            <x v="197"/>
            <x v="205"/>
            <x v="206"/>
            <x v="210"/>
            <x v="212"/>
            <x v="213"/>
            <x v="221"/>
            <x v="223"/>
            <x v="229"/>
            <x v="232"/>
            <x v="234"/>
            <x v="237"/>
            <x v="238"/>
            <x v="245"/>
            <x v="253"/>
            <x v="259"/>
            <x v="261"/>
            <x v="262"/>
            <x v="264"/>
            <x v="277"/>
            <x v="286"/>
            <x v="288"/>
            <x v="293"/>
            <x v="302"/>
            <x v="309"/>
            <x v="325"/>
          </reference>
        </references>
      </pivotArea>
    </format>
    <format dxfId="280">
      <pivotArea dataOnly="0" labelOnly="1" fieldPosition="0">
        <references count="1">
          <reference field="1" count="50">
            <x v="36"/>
            <x v="37"/>
            <x v="38"/>
            <x v="39"/>
            <x v="40"/>
            <x v="41"/>
            <x v="42"/>
            <x v="43"/>
            <x v="44"/>
            <x v="45"/>
            <x v="46"/>
            <x v="47"/>
            <x v="48"/>
            <x v="49"/>
            <x v="50"/>
            <x v="51"/>
            <x v="52"/>
            <x v="53"/>
            <x v="54"/>
            <x v="55"/>
            <x v="56"/>
            <x v="57"/>
            <x v="58"/>
            <x v="59"/>
            <x v="60"/>
            <x v="179"/>
            <x v="185"/>
            <x v="193"/>
            <x v="201"/>
            <x v="209"/>
            <x v="217"/>
            <x v="225"/>
            <x v="233"/>
            <x v="241"/>
            <x v="249"/>
            <x v="257"/>
            <x v="265"/>
            <x v="269"/>
            <x v="273"/>
            <x v="281"/>
            <x v="285"/>
            <x v="289"/>
            <x v="297"/>
            <x v="301"/>
            <x v="305"/>
            <x v="313"/>
            <x v="317"/>
            <x v="321"/>
            <x v="329"/>
            <x v="333"/>
          </reference>
        </references>
      </pivotArea>
    </format>
    <format dxfId="281">
      <pivotArea dataOnly="0" labelOnly="1" fieldPosition="0">
        <references count="1">
          <reference field="1" count="50">
            <x v="1"/>
            <x v="11"/>
            <x v="15"/>
            <x v="61"/>
            <x v="62"/>
            <x v="63"/>
            <x v="64"/>
            <x v="65"/>
            <x v="66"/>
            <x v="67"/>
            <x v="68"/>
            <x v="69"/>
            <x v="70"/>
            <x v="71"/>
            <x v="72"/>
            <x v="73"/>
            <x v="74"/>
            <x v="75"/>
            <x v="76"/>
            <x v="77"/>
            <x v="78"/>
            <x v="79"/>
            <x v="81"/>
            <x v="82"/>
            <x v="83"/>
            <x v="84"/>
            <x v="85"/>
            <x v="183"/>
            <x v="187"/>
            <x v="191"/>
            <x v="195"/>
            <x v="199"/>
            <x v="203"/>
            <x v="207"/>
            <x v="211"/>
            <x v="215"/>
            <x v="219"/>
            <x v="227"/>
            <x v="231"/>
            <x v="235"/>
            <x v="239"/>
            <x v="243"/>
            <x v="247"/>
            <x v="251"/>
            <x v="255"/>
            <x v="263"/>
            <x v="267"/>
            <x v="271"/>
            <x v="275"/>
            <x v="279"/>
          </reference>
        </references>
      </pivotArea>
    </format>
    <format dxfId="282">
      <pivotArea dataOnly="0" labelOnly="1" fieldPosition="0">
        <references count="1">
          <reference field="1" count="50">
            <x v="86"/>
            <x v="87"/>
            <x v="88"/>
            <x v="89"/>
            <x v="90"/>
            <x v="91"/>
            <x v="92"/>
            <x v="93"/>
            <x v="94"/>
            <x v="95"/>
            <x v="96"/>
            <x v="97"/>
            <x v="98"/>
            <x v="99"/>
            <x v="100"/>
            <x v="101"/>
            <x v="102"/>
            <x v="103"/>
            <x v="104"/>
            <x v="105"/>
            <x v="106"/>
            <x v="107"/>
            <x v="108"/>
            <x v="109"/>
            <x v="110"/>
            <x v="178"/>
            <x v="180"/>
            <x v="182"/>
            <x v="184"/>
            <x v="186"/>
            <x v="188"/>
            <x v="190"/>
            <x v="192"/>
            <x v="194"/>
            <x v="196"/>
            <x v="198"/>
            <x v="200"/>
            <x v="283"/>
            <x v="287"/>
            <x v="291"/>
            <x v="295"/>
            <x v="299"/>
            <x v="303"/>
            <x v="307"/>
            <x v="311"/>
            <x v="315"/>
            <x v="319"/>
            <x v="323"/>
            <x v="327"/>
            <x v="331"/>
          </reference>
        </references>
      </pivotArea>
    </format>
    <format dxfId="283">
      <pivotArea dataOnly="0" labelOnly="1" fieldPosition="0">
        <references count="1">
          <reference field="1" count="50">
            <x v="2"/>
            <x v="3"/>
            <x v="4"/>
            <x v="5"/>
            <x v="6"/>
            <x v="8"/>
            <x v="9"/>
            <x v="10"/>
            <x v="12"/>
            <x v="13"/>
            <x v="14"/>
            <x v="111"/>
            <x v="112"/>
            <x v="113"/>
            <x v="114"/>
            <x v="116"/>
            <x v="117"/>
            <x v="118"/>
            <x v="119"/>
            <x v="122"/>
            <x v="123"/>
            <x v="124"/>
            <x v="126"/>
            <x v="127"/>
            <x v="128"/>
            <x v="129"/>
            <x v="130"/>
            <x v="132"/>
            <x v="133"/>
            <x v="134"/>
            <x v="135"/>
            <x v="202"/>
            <x v="204"/>
            <x v="208"/>
            <x v="214"/>
            <x v="216"/>
            <x v="218"/>
            <x v="220"/>
            <x v="222"/>
            <x v="224"/>
            <x v="226"/>
            <x v="228"/>
            <x v="230"/>
            <x v="236"/>
            <x v="240"/>
            <x v="242"/>
            <x v="244"/>
            <x v="246"/>
            <x v="248"/>
            <x v="250"/>
          </reference>
        </references>
      </pivotArea>
    </format>
    <format dxfId="284">
      <pivotArea dataOnly="0" labelOnly="1" fieldPosition="0">
        <references count="1">
          <reference field="1" count="50">
            <x v="16"/>
            <x v="17"/>
            <x v="18"/>
            <x v="19"/>
            <x v="136"/>
            <x v="137"/>
            <x v="138"/>
            <x v="139"/>
            <x v="140"/>
            <x v="141"/>
            <x v="142"/>
            <x v="143"/>
            <x v="144"/>
            <x v="145"/>
            <x v="146"/>
            <x v="147"/>
            <x v="148"/>
            <x v="149"/>
            <x v="150"/>
            <x v="151"/>
            <x v="152"/>
            <x v="153"/>
            <x v="154"/>
            <x v="155"/>
            <x v="156"/>
            <x v="157"/>
            <x v="158"/>
            <x v="159"/>
            <x v="160"/>
            <x v="252"/>
            <x v="254"/>
            <x v="256"/>
            <x v="258"/>
            <x v="260"/>
            <x v="266"/>
            <x v="268"/>
            <x v="270"/>
            <x v="272"/>
            <x v="274"/>
            <x v="276"/>
            <x v="278"/>
            <x v="280"/>
            <x v="282"/>
            <x v="284"/>
            <x v="290"/>
            <x v="292"/>
            <x v="294"/>
            <x v="296"/>
            <x v="298"/>
            <x v="300"/>
          </reference>
        </references>
      </pivotArea>
    </format>
    <format dxfId="285">
      <pivotArea dataOnly="0" labelOnly="1" fieldPosition="0">
        <references count="1">
          <reference field="1" count="48">
            <x v="0"/>
            <x v="7"/>
            <x v="21"/>
            <x v="22"/>
            <x v="161"/>
            <x v="162"/>
            <x v="163"/>
            <x v="165"/>
            <x v="167"/>
            <x v="168"/>
            <x v="169"/>
            <x v="170"/>
            <x v="171"/>
            <x v="172"/>
            <x v="173"/>
            <x v="174"/>
            <x v="175"/>
            <x v="176"/>
            <x v="177"/>
            <x v="304"/>
            <x v="306"/>
            <x v="308"/>
            <x v="310"/>
            <x v="312"/>
            <x v="314"/>
            <x v="316"/>
            <x v="318"/>
            <x v="320"/>
            <x v="322"/>
            <x v="324"/>
            <x v="326"/>
            <x v="328"/>
            <x v="330"/>
            <x v="332"/>
            <x v="334"/>
            <x v="335"/>
            <x v="336"/>
            <x v="337"/>
            <x v="338"/>
            <x v="339"/>
            <x v="340"/>
            <x v="341"/>
            <x v="342"/>
            <x v="343"/>
            <x v="344"/>
            <x v="345"/>
            <x v="346"/>
            <x v="347"/>
          </reference>
        </references>
      </pivotArea>
    </format>
    <format dxfId="286">
      <pivotArea dataOnly="0" labelOnly="1" grandRow="1" outline="0" fieldPosition="0"/>
    </format>
    <format dxfId="287">
      <pivotArea outline="0" fieldPosition="0">
        <references count="1">
          <reference field="4294967294" count="1">
            <x v="1"/>
          </reference>
        </references>
      </pivotArea>
    </format>
    <format dxfId="288">
      <pivotArea outline="0" collapsedLevelsAreSubtotals="1" fieldPosition="0">
        <references count="1">
          <reference field="4294967294" count="1" selected="0">
            <x v="1"/>
          </reference>
        </references>
      </pivotArea>
    </format>
    <format dxfId="289">
      <pivotArea type="all" dataOnly="0" outline="0" fieldPosition="0"/>
    </format>
  </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9.xml><?xml version="1.0" encoding="utf-8"?>
<pivotTableDefinition xmlns="http://schemas.openxmlformats.org/spreadsheetml/2006/main" name="PivotTable23" cacheId="16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rowHeaderCaption="Lista das palavras-chave encontradas em todos os artigos relacionados a BIM">
  <location ref="A3:B64" firstHeaderRow="1" firstDataRow="1" firstDataCol="1"/>
  <pivotFields count="11">
    <pivotField showAll="0"/>
    <pivotField axis="axisRow" showAll="0">
      <items count="23">
        <item x="0"/>
        <item x="1"/>
        <item x="2"/>
        <item x="3"/>
        <item x="4"/>
        <item x="5"/>
        <item x="6"/>
        <item x="7"/>
        <item x="8"/>
        <item x="9"/>
        <item x="10"/>
        <item x="11"/>
        <item x="12"/>
        <item x="13"/>
        <item x="14"/>
        <item x="15"/>
        <item x="16"/>
        <item x="17"/>
        <item x="18"/>
        <item x="19"/>
        <item x="20"/>
        <item x="21"/>
        <item t="default"/>
      </items>
    </pivotField>
    <pivotField showAll="0" defaultSubtotal="0"/>
    <pivotField showAll="0"/>
    <pivotField showAll="0" defaultSubtotal="0"/>
    <pivotField showAll="0"/>
    <pivotField showAll="0"/>
    <pivotField showAll="0"/>
    <pivotField axis="axisRow" showAll="0" sortType="descending">
      <items count="61">
        <item sd="0" x="25"/>
        <item sd="0" x="4"/>
        <item sd="0" x="0"/>
        <item sd="0" x="8"/>
        <item sd="0" x="5"/>
        <item sd="0" x="1"/>
        <item sd="0" x="15"/>
        <item sd="0" x="18"/>
        <item sd="0" x="6"/>
        <item sd="0" x="29"/>
        <item sd="0" x="19"/>
        <item sd="0" x="58"/>
        <item sd="0" x="30"/>
        <item sd="0" x="2"/>
        <item sd="0" x="26"/>
        <item sd="0" x="10"/>
        <item sd="0" x="27"/>
        <item sd="0" x="51"/>
        <item sd="0" x="37"/>
        <item sd="0" x="53"/>
        <item sd="0" x="32"/>
        <item sd="0" x="22"/>
        <item sd="0" x="43"/>
        <item sd="0" x="35"/>
        <item sd="0" x="12"/>
        <item sd="0" x="11"/>
        <item sd="0" x="54"/>
        <item sd="0" x="16"/>
        <item sd="0" x="45"/>
        <item sd="0" x="13"/>
        <item sd="0" x="28"/>
        <item sd="0" x="38"/>
        <item sd="0" x="59"/>
        <item sd="0" x="20"/>
        <item sd="0" x="44"/>
        <item sd="0" x="52"/>
        <item sd="0" x="46"/>
        <item sd="0" x="47"/>
        <item sd="0" x="21"/>
        <item sd="0" x="41"/>
        <item sd="0" x="36"/>
        <item sd="0" x="55"/>
        <item sd="0" x="31"/>
        <item sd="0" x="24"/>
        <item sd="0" x="39"/>
        <item sd="0" x="48"/>
        <item sd="0" x="56"/>
        <item sd="0" x="7"/>
        <item sd="0" x="57"/>
        <item sd="0" x="9"/>
        <item sd="0" x="34"/>
        <item sd="0" x="14"/>
        <item sd="0" x="3"/>
        <item sd="0" x="49"/>
        <item sd="0" x="40"/>
        <item sd="0" x="50"/>
        <item sd="0" x="33"/>
        <item sd="0" x="17"/>
        <item sd="0" x="23"/>
        <item sd="0" x="42"/>
        <item t="default"/>
      </items>
      <autoSortScope>
        <pivotArea dataOnly="0" outline="0" fieldPosition="0">
          <references count="1">
            <reference field="4294967294" count="1" selected="0">
              <x v="0"/>
            </reference>
          </references>
        </pivotArea>
      </autoSortScope>
    </pivotField>
    <pivotField showAll="0" defaultSubtotal="0"/>
    <pivotField dataField="1" showAll="0" defaultSubtotal="0"/>
  </pivotFields>
  <rowFields count="2">
    <field x="8"/>
    <field x="1"/>
  </rowFields>
  <rowItems count="61">
    <i>
      <x v="4"/>
    </i>
    <i>
      <x v="40"/>
    </i>
    <i>
      <x v="6"/>
    </i>
    <i>
      <x v="31"/>
    </i>
    <i>
      <x v="10"/>
    </i>
    <i>
      <x v="50"/>
    </i>
    <i>
      <x v="38"/>
    </i>
    <i>
      <x v="5"/>
    </i>
    <i>
      <x v="8"/>
    </i>
    <i>
      <x v="1"/>
    </i>
    <i>
      <x v="2"/>
    </i>
    <i>
      <x v="9"/>
    </i>
    <i>
      <x v="35"/>
    </i>
    <i>
      <x v="3"/>
    </i>
    <i>
      <x v="45"/>
    </i>
    <i>
      <x v="11"/>
    </i>
    <i>
      <x v="59"/>
    </i>
    <i>
      <x v="12"/>
    </i>
    <i>
      <x v="33"/>
    </i>
    <i>
      <x v="13"/>
    </i>
    <i>
      <x v="37"/>
    </i>
    <i>
      <x v="14"/>
    </i>
    <i>
      <x v="43"/>
    </i>
    <i>
      <x v="15"/>
    </i>
    <i>
      <x v="47"/>
    </i>
    <i>
      <x v="16"/>
    </i>
    <i>
      <x v="57"/>
    </i>
    <i>
      <x v="17"/>
    </i>
    <i>
      <x v="30"/>
    </i>
    <i>
      <x v="18"/>
    </i>
    <i>
      <x v="32"/>
    </i>
    <i>
      <x v="19"/>
    </i>
    <i>
      <x v="34"/>
    </i>
    <i>
      <x v="20"/>
    </i>
    <i>
      <x v="36"/>
    </i>
    <i>
      <x v="21"/>
    </i>
    <i>
      <x v="7"/>
    </i>
    <i>
      <x v="39"/>
    </i>
    <i>
      <x v="41"/>
    </i>
    <i>
      <x v="22"/>
    </i>
    <i>
      <x v="42"/>
    </i>
    <i>
      <x v="23"/>
    </i>
    <i>
      <x v="44"/>
    </i>
    <i>
      <x v="49"/>
    </i>
    <i>
      <x v="46"/>
    </i>
    <i>
      <x v="51"/>
    </i>
    <i>
      <x v="48"/>
    </i>
    <i>
      <x v="53"/>
    </i>
    <i>
      <x v="55"/>
    </i>
    <i>
      <x v="24"/>
    </i>
    <i>
      <x v="52"/>
    </i>
    <i>
      <x v="25"/>
    </i>
    <i>
      <x v="54"/>
    </i>
    <i>
      <x v="26"/>
    </i>
    <i>
      <x v="56"/>
    </i>
    <i>
      <x v="27"/>
    </i>
    <i>
      <x v="58"/>
    </i>
    <i>
      <x v="28"/>
    </i>
    <i>
      <x/>
    </i>
    <i>
      <x v="29"/>
    </i>
    <i t="grand">
      <x/>
    </i>
  </rowItems>
  <colItems count="1">
    <i/>
  </colItems>
  <dataFields count="1">
    <dataField name="Quantidade de artigos em que a palavra-chave foi encontrada" fld="10" baseField="8" baseItem="4"/>
  </dataFields>
  <formats count="3">
    <format dxfId="12">
      <pivotArea field="8" type="button" dataOnly="0" labelOnly="1" outline="0" axis="axisRow" fieldPosition="0"/>
    </format>
    <format dxfId="13">
      <pivotArea dataOnly="0" labelOnly="1" outline="0" axis="axisValues" fieldPosition="0"/>
    </format>
    <format dxfId="14">
      <pivotArea dataOnly="0" labelOnly="1" outline="0" axis="axisValues" fieldPosition="0"/>
    </format>
  </formats>
  <pivotTableStyleInfo name="PivotStyleMedium1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0.xml><?xml version="1.0" encoding="utf-8"?>
<pivotTableDefinition xmlns="http://schemas.openxmlformats.org/spreadsheetml/2006/main" name="PivotTable19" cacheId="148"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rowHeaderCaption="Quantidade de contribuições em artigos relacionados a BIM, por pesquisador">
  <location ref="A111:B165" firstHeaderRow="1" firstDataRow="1" firstDataCol="1"/>
  <pivotFields count="9">
    <pivotField showAll="0"/>
    <pivotField axis="axisRow" showAll="0">
      <items count="23">
        <item x="2"/>
        <item x="1"/>
        <item x="3"/>
        <item x="5"/>
        <item x="18"/>
        <item x="14"/>
        <item x="7"/>
        <item x="17"/>
        <item x="0"/>
        <item x="15"/>
        <item x="4"/>
        <item x="12"/>
        <item x="8"/>
        <item x="10"/>
        <item x="9"/>
        <item x="20"/>
        <item x="19"/>
        <item x="21"/>
        <item x="13"/>
        <item x="16"/>
        <item x="11"/>
        <item x="6"/>
        <item t="default"/>
      </items>
    </pivotField>
    <pivotField showAll="0" defaultSubtotal="0"/>
    <pivotField axis="axisRow" showAll="0" sortType="descending">
      <items count="54">
        <item sd="0" x="6"/>
        <item sd="0" x="30"/>
        <item sd="0" x="9"/>
        <item sd="0" x="12"/>
        <item sd="0" x="24"/>
        <item sd="0" x="13"/>
        <item sd="0" x="4"/>
        <item sd="0" x="36"/>
        <item sd="0" x="44"/>
        <item sd="0" x="31"/>
        <item sd="0" x="40"/>
        <item sd="0" x="14"/>
        <item sd="0" x="45"/>
        <item sd="0" x="15"/>
        <item sd="0" x="0"/>
        <item sd="0" x="27"/>
        <item sd="0" x="16"/>
        <item sd="0" x="32"/>
        <item sd="0" x="46"/>
        <item sd="0" x="34"/>
        <item sd="0" x="47"/>
        <item sd="0" x="17"/>
        <item sd="0" x="49"/>
        <item sd="0" x="37"/>
        <item sd="0" x="28"/>
        <item sd="0" x="2"/>
        <item sd="0" x="18"/>
        <item sd="0" x="7"/>
        <item sd="0" x="10"/>
        <item sd="0" x="1"/>
        <item sd="0" x="25"/>
        <item sd="0" x="19"/>
        <item sd="0" x="5"/>
        <item sd="0" x="48"/>
        <item sd="0" x="20"/>
        <item sd="0" x="29"/>
        <item sd="0" x="3"/>
        <item sd="0" x="21"/>
        <item sd="0" x="38"/>
        <item sd="0" x="8"/>
        <item sd="0" x="51"/>
        <item sd="0" x="22"/>
        <item sd="0" x="35"/>
        <item sd="0" x="52"/>
        <item sd="0" x="33"/>
        <item sd="0" x="26"/>
        <item sd="0" x="43"/>
        <item sd="0" x="41"/>
        <item sd="0" x="23"/>
        <item sd="0" x="39"/>
        <item sd="0" x="11"/>
        <item sd="0" x="42"/>
        <item sd="0" x="50"/>
        <item t="default"/>
      </items>
      <autoSortScope>
        <pivotArea dataOnly="0" outline="0" fieldPosition="0">
          <references count="1">
            <reference field="4294967294" count="1" selected="0">
              <x v="0"/>
            </reference>
          </references>
        </pivotArea>
      </autoSortScope>
    </pivotField>
    <pivotField dataField="1" showAll="0" defaultSubtotal="0"/>
    <pivotField showAll="0"/>
    <pivotField showAll="0"/>
    <pivotField showAll="0"/>
    <pivotField showAll="0"/>
  </pivotFields>
  <rowFields count="2">
    <field x="3"/>
    <field x="1"/>
  </rowFields>
  <rowItems count="54">
    <i>
      <x v="14"/>
    </i>
    <i>
      <x v="44"/>
    </i>
    <i>
      <x v="3"/>
    </i>
    <i>
      <x v="36"/>
    </i>
    <i>
      <x v="4"/>
    </i>
    <i>
      <x v="27"/>
    </i>
    <i>
      <x v="47"/>
    </i>
    <i>
      <x v="5"/>
    </i>
    <i>
      <x v="31"/>
    </i>
    <i>
      <x v="6"/>
    </i>
    <i>
      <x v="41"/>
    </i>
    <i>
      <x v="7"/>
    </i>
    <i>
      <x v="51"/>
    </i>
    <i>
      <x v="8"/>
    </i>
    <i>
      <x v="29"/>
    </i>
    <i>
      <x v="9"/>
    </i>
    <i>
      <x v="33"/>
    </i>
    <i>
      <x v="10"/>
    </i>
    <i>
      <x v="39"/>
    </i>
    <i>
      <x v="11"/>
    </i>
    <i>
      <x v="2"/>
    </i>
    <i>
      <x v="12"/>
    </i>
    <i>
      <x v="49"/>
    </i>
    <i>
      <x v="13"/>
    </i>
    <i>
      <x/>
    </i>
    <i>
      <x v="1"/>
    </i>
    <i>
      <x v="28"/>
    </i>
    <i>
      <x v="15"/>
    </i>
    <i>
      <x v="30"/>
    </i>
    <i>
      <x v="16"/>
    </i>
    <i>
      <x v="32"/>
    </i>
    <i>
      <x v="17"/>
    </i>
    <i>
      <x v="34"/>
    </i>
    <i>
      <x v="35"/>
    </i>
    <i>
      <x v="37"/>
    </i>
    <i>
      <x v="18"/>
    </i>
    <i>
      <x v="38"/>
    </i>
    <i>
      <x v="19"/>
    </i>
    <i>
      <x v="40"/>
    </i>
    <i>
      <x v="20"/>
    </i>
    <i>
      <x v="42"/>
    </i>
    <i>
      <x v="43"/>
    </i>
    <i>
      <x v="45"/>
    </i>
    <i>
      <x v="21"/>
    </i>
    <i>
      <x v="46"/>
    </i>
    <i>
      <x v="22"/>
    </i>
    <i>
      <x v="48"/>
    </i>
    <i>
      <x v="23"/>
    </i>
    <i>
      <x v="50"/>
    </i>
    <i>
      <x v="24"/>
    </i>
    <i>
      <x v="52"/>
    </i>
    <i>
      <x v="25"/>
    </i>
    <i>
      <x v="26"/>
    </i>
    <i t="grand">
      <x/>
    </i>
  </rowItems>
  <colItems count="1">
    <i/>
  </colItems>
  <dataFields count="1">
    <dataField name="Quantidade" fld="4" baseField="0" baseItem="0"/>
  </dataFields>
  <formats count="2">
    <format dxfId="270">
      <pivotArea field="3" type="button" dataOnly="0" labelOnly="1" outline="0" axis="axisRow" fieldPosition="0"/>
    </format>
    <format dxfId="271">
      <pivotArea dataOnly="0" labelOnly="1" outline="0" axis="axisValues" fieldPosition="0"/>
    </format>
  </formats>
  <pivotTableStyleInfo name="PivotStyleDark1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1.xml><?xml version="1.0" encoding="utf-8"?>
<pivotTableDefinition xmlns="http://schemas.openxmlformats.org/spreadsheetml/2006/main" name="PivotTable4" cacheId="148"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2" rowHeaderCaption="Distibuição, por Universidade, dos pesquisadores que contribuíram com os artigos relacionados a BIM">
  <location ref="A87:B104" firstHeaderRow="1" firstDataRow="1" firstDataCol="1"/>
  <pivotFields count="9">
    <pivotField showAll="0"/>
    <pivotField showAll="0"/>
    <pivotField showAll="0" defaultSubtotal="0"/>
    <pivotField axis="axisRow" showAll="0">
      <items count="54">
        <item x="6"/>
        <item x="30"/>
        <item x="9"/>
        <item x="12"/>
        <item x="24"/>
        <item x="13"/>
        <item x="4"/>
        <item x="36"/>
        <item x="44"/>
        <item x="31"/>
        <item x="40"/>
        <item x="14"/>
        <item x="45"/>
        <item x="15"/>
        <item x="0"/>
        <item x="27"/>
        <item x="16"/>
        <item x="32"/>
        <item x="46"/>
        <item x="34"/>
        <item x="47"/>
        <item x="17"/>
        <item x="49"/>
        <item x="37"/>
        <item x="28"/>
        <item x="2"/>
        <item x="18"/>
        <item x="7"/>
        <item x="10"/>
        <item x="1"/>
        <item x="25"/>
        <item x="19"/>
        <item x="5"/>
        <item x="48"/>
        <item x="20"/>
        <item x="29"/>
        <item x="3"/>
        <item x="21"/>
        <item x="38"/>
        <item x="8"/>
        <item x="51"/>
        <item x="22"/>
        <item x="35"/>
        <item x="52"/>
        <item x="33"/>
        <item x="26"/>
        <item x="43"/>
        <item x="41"/>
        <item x="23"/>
        <item x="39"/>
        <item x="11"/>
        <item x="42"/>
        <item x="50"/>
        <item t="default"/>
      </items>
    </pivotField>
    <pivotField dataField="1" showAll="0" defaultSubtotal="0"/>
    <pivotField axis="axisRow" showAll="0" sortType="descending">
      <items count="17">
        <item sd="0" x="9"/>
        <item sd="0" x="1"/>
        <item sd="0" x="13"/>
        <item sd="0" x="15"/>
        <item sd="0" x="12"/>
        <item sd="0" x="5"/>
        <item sd="0" x="3"/>
        <item sd="0" x="8"/>
        <item sd="0" x="6"/>
        <item sd="0" x="7"/>
        <item sd="0" x="11"/>
        <item sd="0" x="10"/>
        <item sd="0" x="2"/>
        <item sd="0" x="4"/>
        <item sd="0" x="14"/>
        <item sd="0" x="0"/>
        <item t="default"/>
      </items>
      <autoSortScope>
        <pivotArea dataOnly="0" outline="0" fieldPosition="0">
          <references count="1">
            <reference field="4294967294" count="1" selected="0">
              <x v="0"/>
            </reference>
          </references>
        </pivotArea>
      </autoSortScope>
    </pivotField>
    <pivotField showAll="0"/>
    <pivotField showAll="0"/>
    <pivotField showAll="0"/>
  </pivotFields>
  <rowFields count="2">
    <field x="5"/>
    <field x="3"/>
  </rowFields>
  <rowItems count="17">
    <i>
      <x v="15"/>
    </i>
    <i>
      <x v="12"/>
    </i>
    <i>
      <x v="8"/>
    </i>
    <i>
      <x v="6"/>
    </i>
    <i>
      <x v="2"/>
    </i>
    <i>
      <x v="10"/>
    </i>
    <i>
      <x v="7"/>
    </i>
    <i>
      <x v="9"/>
    </i>
    <i>
      <x v="4"/>
    </i>
    <i>
      <x v="5"/>
    </i>
    <i>
      <x v="13"/>
    </i>
    <i>
      <x v="3"/>
    </i>
    <i>
      <x v="11"/>
    </i>
    <i>
      <x/>
    </i>
    <i>
      <x v="1"/>
    </i>
    <i>
      <x v="14"/>
    </i>
    <i t="grand">
      <x/>
    </i>
  </rowItems>
  <colItems count="1">
    <i/>
  </colItems>
  <dataFields count="1">
    <dataField name="Porcentagem" fld="4" showDataAs="percentOfTotal" baseField="0" baseItem="0" numFmtId="10"/>
  </dataFields>
  <formats count="21">
    <format dxfId="249">
      <pivotArea collapsedLevelsAreSubtotals="1" fieldPosition="0">
        <references count="2">
          <reference field="4294967294" count="1" selected="0">
            <x v="0"/>
          </reference>
          <reference field="5" count="1">
            <x v="12"/>
          </reference>
        </references>
      </pivotArea>
    </format>
    <format dxfId="250">
      <pivotArea collapsedLevelsAreSubtotals="1" fieldPosition="0">
        <references count="2">
          <reference field="4294967294" count="1" selected="0">
            <x v="0"/>
          </reference>
          <reference field="5" count="1">
            <x v="15"/>
          </reference>
        </references>
      </pivotArea>
    </format>
    <format dxfId="251">
      <pivotArea collapsedLevelsAreSubtotals="1" fieldPosition="0">
        <references count="2">
          <reference field="4294967294" count="1" selected="0">
            <x v="0"/>
          </reference>
          <reference field="5" count="1">
            <x v="6"/>
          </reference>
        </references>
      </pivotArea>
    </format>
    <format dxfId="252">
      <pivotArea collapsedLevelsAreSubtotals="1" fieldPosition="0">
        <references count="2">
          <reference field="4294967294" count="1" selected="0">
            <x v="0"/>
          </reference>
          <reference field="5" count="1">
            <x v="8"/>
          </reference>
        </references>
      </pivotArea>
    </format>
    <format dxfId="253">
      <pivotArea collapsedLevelsAreSubtotals="1" fieldPosition="0">
        <references count="2">
          <reference field="4294967294" count="1" selected="0">
            <x v="0"/>
          </reference>
          <reference field="5" count="1">
            <x v="2"/>
          </reference>
        </references>
      </pivotArea>
    </format>
    <format dxfId="254">
      <pivotArea collapsedLevelsAreSubtotals="1" fieldPosition="0">
        <references count="2">
          <reference field="4294967294" count="1" selected="0">
            <x v="0"/>
          </reference>
          <reference field="5" count="1">
            <x v="10"/>
          </reference>
        </references>
      </pivotArea>
    </format>
    <format dxfId="255">
      <pivotArea collapsedLevelsAreSubtotals="1" fieldPosition="0">
        <references count="2">
          <reference field="4294967294" count="1" selected="0">
            <x v="0"/>
          </reference>
          <reference field="5" count="1">
            <x v="7"/>
          </reference>
        </references>
      </pivotArea>
    </format>
    <format dxfId="256">
      <pivotArea collapsedLevelsAreSubtotals="1" fieldPosition="0">
        <references count="2">
          <reference field="4294967294" count="1" selected="0">
            <x v="0"/>
          </reference>
          <reference field="5" count="1">
            <x v="9"/>
          </reference>
        </references>
      </pivotArea>
    </format>
    <format dxfId="257">
      <pivotArea collapsedLevelsAreSubtotals="1" fieldPosition="0">
        <references count="2">
          <reference field="4294967294" count="1" selected="0">
            <x v="0"/>
          </reference>
          <reference field="5" count="1">
            <x v="4"/>
          </reference>
        </references>
      </pivotArea>
    </format>
    <format dxfId="258">
      <pivotArea collapsedLevelsAreSubtotals="1" fieldPosition="0">
        <references count="2">
          <reference field="4294967294" count="1" selected="0">
            <x v="0"/>
          </reference>
          <reference field="5" count="1">
            <x v="5"/>
          </reference>
        </references>
      </pivotArea>
    </format>
    <format dxfId="259">
      <pivotArea collapsedLevelsAreSubtotals="1" fieldPosition="0">
        <references count="2">
          <reference field="4294967294" count="1" selected="0">
            <x v="0"/>
          </reference>
          <reference field="5" count="1">
            <x v="13"/>
          </reference>
        </references>
      </pivotArea>
    </format>
    <format dxfId="260">
      <pivotArea collapsedLevelsAreSubtotals="1" fieldPosition="0">
        <references count="2">
          <reference field="4294967294" count="1" selected="0">
            <x v="0"/>
          </reference>
          <reference field="5" count="1">
            <x v="3"/>
          </reference>
        </references>
      </pivotArea>
    </format>
    <format dxfId="261">
      <pivotArea collapsedLevelsAreSubtotals="1" fieldPosition="0">
        <references count="2">
          <reference field="4294967294" count="1" selected="0">
            <x v="0"/>
          </reference>
          <reference field="5" count="1">
            <x v="11"/>
          </reference>
        </references>
      </pivotArea>
    </format>
    <format dxfId="262">
      <pivotArea collapsedLevelsAreSubtotals="1" fieldPosition="0">
        <references count="2">
          <reference field="4294967294" count="1" selected="0">
            <x v="0"/>
          </reference>
          <reference field="5" count="1">
            <x v="0"/>
          </reference>
        </references>
      </pivotArea>
    </format>
    <format dxfId="263">
      <pivotArea collapsedLevelsAreSubtotals="1" fieldPosition="0">
        <references count="2">
          <reference field="4294967294" count="1" selected="0">
            <x v="0"/>
          </reference>
          <reference field="5" count="1">
            <x v="1"/>
          </reference>
        </references>
      </pivotArea>
    </format>
    <format dxfId="264">
      <pivotArea collapsedLevelsAreSubtotals="1" fieldPosition="0">
        <references count="2">
          <reference field="4294967294" count="1" selected="0">
            <x v="0"/>
          </reference>
          <reference field="5" count="1">
            <x v="14"/>
          </reference>
        </references>
      </pivotArea>
    </format>
    <format dxfId="265">
      <pivotArea field="5" type="button" dataOnly="0" labelOnly="1" outline="0" axis="axisRow" fieldPosition="0"/>
    </format>
    <format dxfId="266">
      <pivotArea dataOnly="0" labelOnly="1" outline="0" axis="axisValues" fieldPosition="0"/>
    </format>
    <format dxfId="267">
      <pivotArea field="5" type="button" dataOnly="0" labelOnly="1" outline="0" axis="axisRow" fieldPosition="0"/>
    </format>
    <format dxfId="268">
      <pivotArea dataOnly="0" labelOnly="1" outline="0" axis="axisValues" fieldPosition="0"/>
    </format>
    <format dxfId="269">
      <pivotArea field="5" type="button" dataOnly="0" labelOnly="1" outline="0" axis="axisRow" fieldPosition="0"/>
    </format>
  </formats>
  <chartFormats count="1">
    <chartFormat chart="1" format="1" series="1">
      <pivotArea type="data" outline="0" fieldPosition="0">
        <references count="1">
          <reference field="4294967294" count="1" selected="0">
            <x v="0"/>
          </reference>
        </references>
      </pivotArea>
    </chartFormat>
  </chartFormats>
  <pivotTableStyleInfo name="PivotStyleMedium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12.xml><?xml version="1.0" encoding="utf-8"?>
<pivotTableDefinition xmlns="http://schemas.openxmlformats.org/spreadsheetml/2006/main" name="PivotTable3" cacheId="148"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chartFormat="4" rowHeaderCaption="Distibuição, por estado, dos pesquisadores que contribuíram com os artigos relacionados a BIM">
  <location ref="A69:B81" firstHeaderRow="1" firstDataRow="1" firstDataCol="1"/>
  <pivotFields count="9">
    <pivotField showAll="0"/>
    <pivotField showAll="0"/>
    <pivotField showAll="0" defaultSubtotal="0"/>
    <pivotField axis="axisRow" showAll="0">
      <items count="54">
        <item x="6"/>
        <item x="30"/>
        <item x="9"/>
        <item x="12"/>
        <item x="24"/>
        <item x="13"/>
        <item x="4"/>
        <item x="36"/>
        <item x="44"/>
        <item x="31"/>
        <item x="40"/>
        <item x="14"/>
        <item x="45"/>
        <item x="15"/>
        <item x="0"/>
        <item x="27"/>
        <item x="16"/>
        <item x="32"/>
        <item x="46"/>
        <item x="34"/>
        <item x="47"/>
        <item x="17"/>
        <item x="49"/>
        <item x="37"/>
        <item x="28"/>
        <item x="2"/>
        <item x="18"/>
        <item x="7"/>
        <item x="10"/>
        <item x="1"/>
        <item x="25"/>
        <item x="19"/>
        <item x="5"/>
        <item x="48"/>
        <item x="20"/>
        <item x="29"/>
        <item x="3"/>
        <item x="21"/>
        <item x="38"/>
        <item x="8"/>
        <item x="51"/>
        <item x="22"/>
        <item x="35"/>
        <item x="52"/>
        <item x="33"/>
        <item x="26"/>
        <item x="43"/>
        <item x="41"/>
        <item x="23"/>
        <item x="39"/>
        <item x="11"/>
        <item x="42"/>
        <item x="50"/>
        <item t="default"/>
      </items>
    </pivotField>
    <pivotField dataField="1" showAll="0" defaultSubtotal="0"/>
    <pivotField showAll="0"/>
    <pivotField axis="axisRow" showAll="0">
      <items count="13">
        <item sd="0" x="9"/>
        <item sd="0" x="8"/>
        <item sd="0" x="4"/>
        <item sd="0" x="2"/>
        <item sd="0" x="1"/>
        <item sd="0" x="10"/>
        <item sd="0" x="3"/>
        <item sd="0" x="7"/>
        <item sd="0" x="5"/>
        <item sd="0" x="0"/>
        <item sd="0" m="1" x="11"/>
        <item sd="0" x="6"/>
        <item t="default"/>
      </items>
    </pivotField>
    <pivotField showAll="0"/>
    <pivotField showAll="0"/>
  </pivotFields>
  <rowFields count="2">
    <field x="6"/>
    <field x="3"/>
  </rowFields>
  <rowItems count="12">
    <i>
      <x/>
    </i>
    <i>
      <x v="1"/>
    </i>
    <i>
      <x v="2"/>
    </i>
    <i>
      <x v="3"/>
    </i>
    <i>
      <x v="4"/>
    </i>
    <i>
      <x v="5"/>
    </i>
    <i>
      <x v="6"/>
    </i>
    <i>
      <x v="7"/>
    </i>
    <i>
      <x v="8"/>
    </i>
    <i>
      <x v="9"/>
    </i>
    <i>
      <x v="11"/>
    </i>
    <i t="grand">
      <x/>
    </i>
  </rowItems>
  <colItems count="1">
    <i/>
  </colItems>
  <dataFields count="1">
    <dataField name="Porcentagem" fld="4" showDataAs="percentOfTotal" baseField="0" baseItem="0" numFmtId="9"/>
  </dataFields>
  <formats count="6">
    <format dxfId="243">
      <pivotArea collapsedLevelsAreSubtotals="1" fieldPosition="0">
        <references count="2">
          <reference field="4294967294" count="1" selected="0">
            <x v="0"/>
          </reference>
          <reference field="6" count="1">
            <x v="9"/>
          </reference>
        </references>
      </pivotArea>
    </format>
    <format dxfId="244">
      <pivotArea outline="0" collapsedLevelsAreSubtotals="1" fieldPosition="0">
        <references count="1">
          <reference field="4294967294" count="1" selected="0">
            <x v="0"/>
          </reference>
        </references>
      </pivotArea>
    </format>
    <format dxfId="245">
      <pivotArea field="6" type="button" dataOnly="0" labelOnly="1" outline="0" axis="axisRow" fieldPosition="0"/>
    </format>
    <format dxfId="246">
      <pivotArea dataOnly="0" labelOnly="1" outline="0" axis="axisValues" fieldPosition="0"/>
    </format>
    <format dxfId="247">
      <pivotArea field="6" type="button" dataOnly="0" labelOnly="1" outline="0" axis="axisRow" fieldPosition="0"/>
    </format>
    <format dxfId="248">
      <pivotArea dataOnly="0" labelOnly="1" outline="0" axis="axisValues" fieldPosition="0"/>
    </format>
  </formats>
  <chartFormats count="1">
    <chartFormat chart="1" format="1" series="1">
      <pivotArea type="data" outline="0" fieldPosition="0">
        <references count="1">
          <reference field="4294967294" count="1" selected="0">
            <x v="0"/>
          </reference>
        </references>
      </pivotArea>
    </chartFormat>
  </chart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e1" displayName="Table1" ref="A1:F349" totalsRowShown="0" headerRowDxfId="369" dataDxfId="368">
  <autoFilter ref="A1:F349"/>
  <sortState ref="A2:F9">
    <sortCondition descending="1" ref="F2:F349"/>
    <sortCondition ref="A2:A349"/>
    <sortCondition ref="B2:B349"/>
  </sortState>
  <tableColumns count="6">
    <tableColumn id="1" name="Categoria" dataDxfId="367"/>
    <tableColumn id="2" name="Título" dataDxfId="366"/>
    <tableColumn id="3" name="Autores" dataDxfId="365"/>
    <tableColumn id="4" name="Termos relacionados a BIM no título" dataDxfId="364"/>
    <tableColumn id="5" name="Termos relacionados a BIM nas palavras-chave" dataDxfId="363"/>
    <tableColumn id="6" name="Termos relacionados a BIM no texto do artigo" dataDxfId="362"/>
  </tableColumns>
  <tableStyleInfo name="TableStyleLight1" showFirstColumn="0" showLastColumn="0" showRowStripes="1" showColumnStripes="0"/>
</table>
</file>

<file path=xl/tables/table2.xml><?xml version="1.0" encoding="utf-8"?>
<table xmlns="http://schemas.openxmlformats.org/spreadsheetml/2006/main" id="9" name="Table9" displayName="Table9" ref="A1:K209" totalsRowShown="0" headerRowDxfId="227" dataDxfId="228" tableBorderDxfId="240">
  <autoFilter ref="A1:K209"/>
  <sortState ref="A2:K209">
    <sortCondition ref="B1:B209"/>
  </sortState>
  <tableColumns count="11">
    <tableColumn id="1" name="TEMA" dataDxfId="239"/>
    <tableColumn id="2" name="NOME DO ARTIGO" dataDxfId="238"/>
    <tableColumn id="3" name="coef. Nome do artigo" dataDxfId="237"/>
    <tableColumn id="4" name="AUTOR" dataDxfId="236"/>
    <tableColumn id="5" name="coef. Autor" dataDxfId="235"/>
    <tableColumn id="6" name="Instituição" dataDxfId="234"/>
    <tableColumn id="7" name="Estado" dataDxfId="233"/>
    <tableColumn id="8" name="instituições diferentes para o mesmo artigo" dataDxfId="232"/>
    <tableColumn id="9" name="PALAVRAS-CHAVE" dataDxfId="231"/>
    <tableColumn id="10" name="coef. Palavras-chave/TEMA" dataDxfId="230">
      <calculatedColumnFormula>1/2</calculatedColumnFormula>
    </tableColumn>
    <tableColumn id="11" name="coef. Palavras-chave/Artigo" dataDxfId="229">
      <calculatedColumnFormula>1/2</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11.xml"/><Relationship Id="rId2" Type="http://schemas.openxmlformats.org/officeDocument/2006/relationships/pivotTable" Target="../pivotTables/pivotTable10.xml"/><Relationship Id="rId1" Type="http://schemas.openxmlformats.org/officeDocument/2006/relationships/pivotTable" Target="../pivotTables/pivotTable9.xml"/><Relationship Id="rId4" Type="http://schemas.openxmlformats.org/officeDocument/2006/relationships/pivotTable" Target="../pivotTables/pivotTable1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979"/>
  <sheetViews>
    <sheetView tabSelected="1" workbookViewId="0">
      <selection activeCell="B24" sqref="B24"/>
    </sheetView>
  </sheetViews>
  <sheetFormatPr defaultColWidth="14.42578125" defaultRowHeight="15.75" customHeight="1" x14ac:dyDescent="0.2"/>
  <cols>
    <col min="1" max="1" width="45.85546875" customWidth="1"/>
    <col min="2" max="2" width="60.5703125" customWidth="1"/>
    <col min="3" max="3" width="24.140625" customWidth="1"/>
    <col min="4" max="4" width="15.85546875" customWidth="1"/>
    <col min="5" max="5" width="17.7109375" customWidth="1"/>
    <col min="6" max="6" width="21.5703125" customWidth="1"/>
  </cols>
  <sheetData>
    <row r="1" spans="1:27" ht="60.75" customHeight="1" x14ac:dyDescent="0.2">
      <c r="A1" s="1" t="s">
        <v>0</v>
      </c>
      <c r="B1" s="1" t="s">
        <v>1</v>
      </c>
      <c r="C1" s="1" t="s">
        <v>2</v>
      </c>
      <c r="D1" s="1" t="s">
        <v>984</v>
      </c>
      <c r="E1" s="1" t="s">
        <v>985</v>
      </c>
      <c r="F1" s="1" t="s">
        <v>986</v>
      </c>
      <c r="G1" s="2"/>
      <c r="H1" s="2"/>
      <c r="I1" s="2"/>
      <c r="J1" s="2"/>
      <c r="K1" s="2"/>
      <c r="L1" s="2"/>
      <c r="M1" s="2"/>
      <c r="N1" s="2"/>
      <c r="O1" s="2"/>
      <c r="P1" s="2"/>
      <c r="Q1" s="2"/>
      <c r="R1" s="2"/>
      <c r="S1" s="2"/>
      <c r="T1" s="2"/>
      <c r="U1" s="2"/>
      <c r="V1" s="2"/>
      <c r="W1" s="2"/>
      <c r="X1" s="2"/>
      <c r="Y1" s="2"/>
      <c r="Z1" s="2"/>
      <c r="AA1" s="2"/>
    </row>
    <row r="2" spans="1:27" ht="15.75" customHeight="1" x14ac:dyDescent="0.2">
      <c r="A2" s="10" t="s">
        <v>1007</v>
      </c>
      <c r="B2" s="3" t="s">
        <v>595</v>
      </c>
      <c r="C2" s="3" t="s">
        <v>596</v>
      </c>
      <c r="D2" s="17" t="s">
        <v>1129</v>
      </c>
      <c r="E2" s="17" t="s">
        <v>1129</v>
      </c>
      <c r="F2" s="17" t="s">
        <v>1129</v>
      </c>
    </row>
    <row r="3" spans="1:27" ht="15.75" customHeight="1" x14ac:dyDescent="0.2">
      <c r="A3" s="7" t="s">
        <v>1007</v>
      </c>
      <c r="B3" s="3" t="s">
        <v>597</v>
      </c>
      <c r="C3" s="3" t="s">
        <v>598</v>
      </c>
      <c r="D3" s="17" t="s">
        <v>1129</v>
      </c>
      <c r="E3" s="17" t="s">
        <v>1129</v>
      </c>
      <c r="F3" s="17" t="s">
        <v>1129</v>
      </c>
    </row>
    <row r="4" spans="1:27" ht="15.75" customHeight="1" x14ac:dyDescent="0.2">
      <c r="A4" s="3" t="s">
        <v>483</v>
      </c>
      <c r="B4" s="3" t="s">
        <v>484</v>
      </c>
      <c r="C4" s="3" t="s">
        <v>485</v>
      </c>
      <c r="D4" s="17" t="s">
        <v>1129</v>
      </c>
      <c r="E4" s="17" t="s">
        <v>1129</v>
      </c>
      <c r="F4" s="17" t="s">
        <v>1129</v>
      </c>
    </row>
    <row r="5" spans="1:27" ht="15.75" customHeight="1" x14ac:dyDescent="0.2">
      <c r="A5" s="10" t="s">
        <v>1007</v>
      </c>
      <c r="B5" s="4" t="s">
        <v>605</v>
      </c>
      <c r="C5" s="3" t="s">
        <v>606</v>
      </c>
      <c r="D5" s="17" t="s">
        <v>1144</v>
      </c>
      <c r="E5" s="17" t="s">
        <v>1144</v>
      </c>
      <c r="F5" s="17" t="s">
        <v>1129</v>
      </c>
    </row>
    <row r="6" spans="1:27" ht="15.75" customHeight="1" x14ac:dyDescent="0.2">
      <c r="A6" s="7" t="s">
        <v>1007</v>
      </c>
      <c r="B6" s="3" t="s">
        <v>613</v>
      </c>
      <c r="C6" s="3" t="s">
        <v>614</v>
      </c>
      <c r="D6" s="17" t="s">
        <v>1144</v>
      </c>
      <c r="E6" s="17" t="s">
        <v>1144</v>
      </c>
      <c r="F6" s="17" t="s">
        <v>1129</v>
      </c>
    </row>
    <row r="7" spans="1:27" ht="15.75" customHeight="1" x14ac:dyDescent="0.2">
      <c r="A7" s="3" t="s">
        <v>444</v>
      </c>
      <c r="B7" s="3" t="s">
        <v>445</v>
      </c>
      <c r="C7" s="3" t="s">
        <v>446</v>
      </c>
      <c r="D7" s="17" t="s">
        <v>1144</v>
      </c>
      <c r="E7" s="17" t="s">
        <v>1144</v>
      </c>
      <c r="F7" s="17" t="s">
        <v>1129</v>
      </c>
    </row>
    <row r="8" spans="1:27" ht="15.75" customHeight="1" x14ac:dyDescent="0.2">
      <c r="A8" s="7" t="s">
        <v>1007</v>
      </c>
      <c r="B8" s="4" t="s">
        <v>627</v>
      </c>
      <c r="C8" s="3" t="s">
        <v>628</v>
      </c>
      <c r="D8" s="17" t="s">
        <v>1144</v>
      </c>
      <c r="E8" s="17" t="s">
        <v>1129</v>
      </c>
      <c r="F8" s="17" t="s">
        <v>1129</v>
      </c>
    </row>
    <row r="9" spans="1:27" ht="15.75" customHeight="1" x14ac:dyDescent="0.2">
      <c r="A9" s="10" t="s">
        <v>1007</v>
      </c>
      <c r="B9" s="3" t="s">
        <v>635</v>
      </c>
      <c r="C9" s="3" t="s">
        <v>636</v>
      </c>
      <c r="D9" s="17" t="s">
        <v>1129</v>
      </c>
      <c r="E9" s="17" t="s">
        <v>1129</v>
      </c>
      <c r="F9" s="17" t="s">
        <v>1129</v>
      </c>
    </row>
    <row r="10" spans="1:27" ht="15.75" customHeight="1" x14ac:dyDescent="0.2">
      <c r="A10" s="3" t="s">
        <v>474</v>
      </c>
      <c r="B10" s="5" t="s">
        <v>475</v>
      </c>
      <c r="C10" s="3" t="s">
        <v>476</v>
      </c>
      <c r="D10" s="17" t="s">
        <v>1144</v>
      </c>
      <c r="E10" s="17" t="s">
        <v>1144</v>
      </c>
      <c r="F10" s="17" t="s">
        <v>1129</v>
      </c>
    </row>
    <row r="11" spans="1:27" ht="15.75" customHeight="1" x14ac:dyDescent="0.2">
      <c r="A11" s="3" t="s">
        <v>510</v>
      </c>
      <c r="B11" s="3" t="s">
        <v>511</v>
      </c>
      <c r="C11" s="3" t="s">
        <v>512</v>
      </c>
      <c r="D11" s="17" t="s">
        <v>1144</v>
      </c>
      <c r="E11" s="17" t="s">
        <v>1144</v>
      </c>
      <c r="F11" s="17" t="s">
        <v>1129</v>
      </c>
    </row>
    <row r="12" spans="1:27" ht="15.75" customHeight="1" x14ac:dyDescent="0.2">
      <c r="A12" s="3" t="s">
        <v>852</v>
      </c>
      <c r="B12" s="3" t="s">
        <v>853</v>
      </c>
      <c r="C12" s="3" t="s">
        <v>854</v>
      </c>
      <c r="D12" s="17" t="s">
        <v>1129</v>
      </c>
      <c r="E12" s="17" t="s">
        <v>1129</v>
      </c>
      <c r="F12" s="17" t="s">
        <v>1129</v>
      </c>
    </row>
    <row r="13" spans="1:27" ht="15.75" customHeight="1" x14ac:dyDescent="0.2">
      <c r="A13" s="3" t="s">
        <v>855</v>
      </c>
      <c r="B13" s="3" t="s">
        <v>856</v>
      </c>
      <c r="C13" s="3" t="s">
        <v>857</v>
      </c>
      <c r="D13" s="17" t="s">
        <v>1129</v>
      </c>
      <c r="E13" s="17" t="s">
        <v>1129</v>
      </c>
      <c r="F13" s="17" t="s">
        <v>1129</v>
      </c>
    </row>
    <row r="14" spans="1:27" ht="15.75" customHeight="1" x14ac:dyDescent="0.2">
      <c r="A14" s="3" t="s">
        <v>858</v>
      </c>
      <c r="B14" s="3" t="s">
        <v>859</v>
      </c>
      <c r="C14" s="3" t="s">
        <v>860</v>
      </c>
      <c r="D14" s="17" t="s">
        <v>1129</v>
      </c>
      <c r="E14" s="17" t="s">
        <v>1129</v>
      </c>
      <c r="F14" s="17" t="s">
        <v>1129</v>
      </c>
    </row>
    <row r="15" spans="1:27" ht="15.75" customHeight="1" x14ac:dyDescent="0.2">
      <c r="A15" s="3" t="s">
        <v>861</v>
      </c>
      <c r="B15" s="3" t="s">
        <v>862</v>
      </c>
      <c r="C15" s="3" t="s">
        <v>863</v>
      </c>
      <c r="D15" s="17" t="s">
        <v>1129</v>
      </c>
      <c r="E15" s="17" t="s">
        <v>1129</v>
      </c>
      <c r="F15" s="17" t="s">
        <v>1129</v>
      </c>
    </row>
    <row r="16" spans="1:27" ht="15.75" customHeight="1" x14ac:dyDescent="0.2">
      <c r="A16" s="3" t="s">
        <v>864</v>
      </c>
      <c r="B16" s="3" t="s">
        <v>865</v>
      </c>
      <c r="C16" s="3" t="s">
        <v>866</v>
      </c>
      <c r="D16" s="17" t="s">
        <v>1129</v>
      </c>
      <c r="E16" s="17" t="s">
        <v>1129</v>
      </c>
      <c r="F16" s="17" t="s">
        <v>1129</v>
      </c>
    </row>
    <row r="17" spans="1:6" ht="15.75" customHeight="1" x14ac:dyDescent="0.2">
      <c r="A17" s="3" t="s">
        <v>867</v>
      </c>
      <c r="B17" s="3" t="s">
        <v>868</v>
      </c>
      <c r="C17" s="3" t="s">
        <v>869</v>
      </c>
      <c r="D17" s="17" t="s">
        <v>1129</v>
      </c>
      <c r="E17" s="17" t="s">
        <v>1129</v>
      </c>
      <c r="F17" s="17" t="s">
        <v>1129</v>
      </c>
    </row>
    <row r="18" spans="1:6" ht="15.75" customHeight="1" x14ac:dyDescent="0.2">
      <c r="A18" s="3" t="s">
        <v>870</v>
      </c>
      <c r="B18" s="3" t="s">
        <v>871</v>
      </c>
      <c r="C18" s="3" t="s">
        <v>872</v>
      </c>
      <c r="D18" s="17" t="s">
        <v>1129</v>
      </c>
      <c r="E18" s="17" t="s">
        <v>1129</v>
      </c>
      <c r="F18" s="17" t="s">
        <v>1129</v>
      </c>
    </row>
    <row r="19" spans="1:6" ht="15.75" customHeight="1" x14ac:dyDescent="0.2">
      <c r="A19" s="3" t="s">
        <v>876</v>
      </c>
      <c r="B19" s="4" t="s">
        <v>877</v>
      </c>
      <c r="C19" s="3" t="s">
        <v>878</v>
      </c>
      <c r="D19" s="17" t="s">
        <v>1129</v>
      </c>
      <c r="E19" s="17" t="s">
        <v>1144</v>
      </c>
      <c r="F19" s="17" t="s">
        <v>1129</v>
      </c>
    </row>
    <row r="20" spans="1:6" ht="15.75" customHeight="1" x14ac:dyDescent="0.2">
      <c r="A20" s="3" t="s">
        <v>879</v>
      </c>
      <c r="B20" s="3" t="s">
        <v>880</v>
      </c>
      <c r="C20" s="3" t="s">
        <v>881</v>
      </c>
      <c r="D20" s="17" t="s">
        <v>1129</v>
      </c>
      <c r="E20" s="17" t="s">
        <v>1144</v>
      </c>
      <c r="F20" s="17" t="s">
        <v>1129</v>
      </c>
    </row>
    <row r="21" spans="1:6" ht="15.75" customHeight="1" x14ac:dyDescent="0.2">
      <c r="A21" s="3" t="s">
        <v>849</v>
      </c>
      <c r="B21" s="4" t="s">
        <v>850</v>
      </c>
      <c r="C21" s="3" t="s">
        <v>851</v>
      </c>
      <c r="D21" s="17" t="s">
        <v>1144</v>
      </c>
      <c r="E21" s="17" t="s">
        <v>1129</v>
      </c>
      <c r="F21" s="17" t="s">
        <v>1129</v>
      </c>
    </row>
    <row r="22" spans="1:6" ht="15.75" customHeight="1" x14ac:dyDescent="0.2">
      <c r="A22" s="3" t="s">
        <v>885</v>
      </c>
      <c r="B22" s="3" t="s">
        <v>886</v>
      </c>
      <c r="C22" s="3" t="s">
        <v>887</v>
      </c>
      <c r="D22" s="17" t="s">
        <v>1144</v>
      </c>
      <c r="E22" s="17" t="s">
        <v>1144</v>
      </c>
      <c r="F22" s="17" t="s">
        <v>1129</v>
      </c>
    </row>
    <row r="23" spans="1:6" ht="15.75" customHeight="1" x14ac:dyDescent="0.2">
      <c r="A23" s="3" t="s">
        <v>948</v>
      </c>
      <c r="B23" s="3" t="s">
        <v>949</v>
      </c>
      <c r="C23" s="3" t="s">
        <v>950</v>
      </c>
      <c r="D23" s="17" t="s">
        <v>1129</v>
      </c>
      <c r="E23" s="17" t="s">
        <v>1129</v>
      </c>
      <c r="F23" s="17" t="s">
        <v>1129</v>
      </c>
    </row>
    <row r="24" spans="1:6" ht="15.75" customHeight="1" x14ac:dyDescent="0.2">
      <c r="A24" s="3" t="s">
        <v>3</v>
      </c>
      <c r="B24" s="3" t="s">
        <v>4</v>
      </c>
      <c r="C24" s="3" t="s">
        <v>5</v>
      </c>
      <c r="D24" s="17" t="s">
        <v>1144</v>
      </c>
      <c r="E24" s="17" t="s">
        <v>1144</v>
      </c>
      <c r="F24" s="17" t="s">
        <v>1144</v>
      </c>
    </row>
    <row r="25" spans="1:6" ht="216.75" x14ac:dyDescent="0.2">
      <c r="A25" s="3" t="s">
        <v>6</v>
      </c>
      <c r="B25" s="3" t="s">
        <v>7</v>
      </c>
      <c r="C25" s="3" t="s">
        <v>8</v>
      </c>
      <c r="D25" s="17" t="s">
        <v>1144</v>
      </c>
      <c r="E25" s="17" t="s">
        <v>1144</v>
      </c>
      <c r="F25" s="17" t="s">
        <v>1144</v>
      </c>
    </row>
    <row r="26" spans="1:6" ht="63.75" x14ac:dyDescent="0.2">
      <c r="A26" s="3" t="s">
        <v>9</v>
      </c>
      <c r="B26" s="3" t="s">
        <v>10</v>
      </c>
      <c r="C26" s="3" t="s">
        <v>11</v>
      </c>
      <c r="D26" s="17" t="s">
        <v>1144</v>
      </c>
      <c r="E26" s="17" t="s">
        <v>1144</v>
      </c>
      <c r="F26" s="17" t="s">
        <v>1144</v>
      </c>
    </row>
    <row r="27" spans="1:6" ht="76.5" x14ac:dyDescent="0.2">
      <c r="A27" s="3" t="s">
        <v>12</v>
      </c>
      <c r="B27" s="3" t="s">
        <v>13</v>
      </c>
      <c r="C27" s="3" t="s">
        <v>14</v>
      </c>
      <c r="D27" s="17" t="s">
        <v>1144</v>
      </c>
      <c r="E27" s="17" t="s">
        <v>1144</v>
      </c>
      <c r="F27" s="17" t="s">
        <v>1144</v>
      </c>
    </row>
    <row r="28" spans="1:6" ht="153" x14ac:dyDescent="0.2">
      <c r="A28" s="3" t="s">
        <v>15</v>
      </c>
      <c r="B28" s="3" t="s">
        <v>16</v>
      </c>
      <c r="C28" s="3" t="s">
        <v>17</v>
      </c>
      <c r="D28" s="17" t="s">
        <v>1144</v>
      </c>
      <c r="E28" s="17" t="s">
        <v>1144</v>
      </c>
      <c r="F28" s="17" t="s">
        <v>1144</v>
      </c>
    </row>
    <row r="29" spans="1:6" ht="89.25" x14ac:dyDescent="0.2">
      <c r="A29" s="3" t="s">
        <v>18</v>
      </c>
      <c r="B29" s="3" t="s">
        <v>19</v>
      </c>
      <c r="C29" s="3" t="s">
        <v>20</v>
      </c>
      <c r="D29" s="17" t="s">
        <v>1144</v>
      </c>
      <c r="E29" s="17" t="s">
        <v>1144</v>
      </c>
      <c r="F29" s="17" t="s">
        <v>1144</v>
      </c>
    </row>
    <row r="30" spans="1:6" ht="153" x14ac:dyDescent="0.2">
      <c r="A30" s="3" t="s">
        <v>21</v>
      </c>
      <c r="B30" s="3" t="s">
        <v>22</v>
      </c>
      <c r="C30" s="3" t="s">
        <v>23</v>
      </c>
      <c r="D30" s="17" t="s">
        <v>1144</v>
      </c>
      <c r="E30" s="17" t="s">
        <v>1144</v>
      </c>
      <c r="F30" s="17" t="s">
        <v>1144</v>
      </c>
    </row>
    <row r="31" spans="1:6" ht="114.75" x14ac:dyDescent="0.2">
      <c r="A31" s="3" t="s">
        <v>24</v>
      </c>
      <c r="B31" s="3" t="s">
        <v>25</v>
      </c>
      <c r="C31" s="3" t="s">
        <v>26</v>
      </c>
      <c r="D31" s="17" t="s">
        <v>1144</v>
      </c>
      <c r="E31" s="17" t="s">
        <v>1144</v>
      </c>
      <c r="F31" s="17" t="s">
        <v>1144</v>
      </c>
    </row>
    <row r="32" spans="1:6" ht="127.5" x14ac:dyDescent="0.2">
      <c r="A32" s="3" t="s">
        <v>27</v>
      </c>
      <c r="B32" s="3" t="s">
        <v>28</v>
      </c>
      <c r="C32" s="3" t="s">
        <v>29</v>
      </c>
      <c r="D32" s="17" t="s">
        <v>1144</v>
      </c>
      <c r="E32" s="17" t="s">
        <v>1144</v>
      </c>
      <c r="F32" s="17" t="s">
        <v>1144</v>
      </c>
    </row>
    <row r="33" spans="1:6" ht="114.75" x14ac:dyDescent="0.2">
      <c r="A33" s="3" t="s">
        <v>30</v>
      </c>
      <c r="B33" s="3" t="s">
        <v>31</v>
      </c>
      <c r="C33" s="3" t="s">
        <v>32</v>
      </c>
      <c r="D33" s="17" t="s">
        <v>1144</v>
      </c>
      <c r="E33" s="17" t="s">
        <v>1144</v>
      </c>
      <c r="F33" s="17" t="s">
        <v>1144</v>
      </c>
    </row>
    <row r="34" spans="1:6" ht="51" x14ac:dyDescent="0.2">
      <c r="A34" s="3" t="s">
        <v>33</v>
      </c>
      <c r="B34" s="3" t="s">
        <v>34</v>
      </c>
      <c r="C34" s="3" t="s">
        <v>35</v>
      </c>
      <c r="D34" s="17" t="s">
        <v>1144</v>
      </c>
      <c r="E34" s="17" t="s">
        <v>1144</v>
      </c>
      <c r="F34" s="17" t="s">
        <v>1144</v>
      </c>
    </row>
    <row r="35" spans="1:6" ht="153" x14ac:dyDescent="0.2">
      <c r="A35" s="3" t="s">
        <v>36</v>
      </c>
      <c r="B35" s="3" t="s">
        <v>37</v>
      </c>
      <c r="C35" s="3" t="s">
        <v>38</v>
      </c>
      <c r="D35" s="17" t="s">
        <v>1144</v>
      </c>
      <c r="E35" s="17" t="s">
        <v>1144</v>
      </c>
      <c r="F35" s="17" t="s">
        <v>1144</v>
      </c>
    </row>
    <row r="36" spans="1:6" ht="102" x14ac:dyDescent="0.2">
      <c r="A36" s="3" t="s">
        <v>39</v>
      </c>
      <c r="B36" s="3" t="s">
        <v>40</v>
      </c>
      <c r="C36" s="3" t="s">
        <v>41</v>
      </c>
      <c r="D36" s="17" t="s">
        <v>1144</v>
      </c>
      <c r="E36" s="17" t="s">
        <v>1144</v>
      </c>
      <c r="F36" s="17" t="s">
        <v>1144</v>
      </c>
    </row>
    <row r="37" spans="1:6" ht="51" x14ac:dyDescent="0.2">
      <c r="A37" s="3" t="s">
        <v>42</v>
      </c>
      <c r="B37" s="3" t="s">
        <v>43</v>
      </c>
      <c r="C37" s="3" t="s">
        <v>44</v>
      </c>
      <c r="D37" s="17" t="s">
        <v>1144</v>
      </c>
      <c r="E37" s="17" t="s">
        <v>1144</v>
      </c>
      <c r="F37" s="17" t="s">
        <v>1144</v>
      </c>
    </row>
    <row r="38" spans="1:6" ht="165.75" x14ac:dyDescent="0.2">
      <c r="A38" s="3" t="s">
        <v>45</v>
      </c>
      <c r="B38" s="3" t="s">
        <v>46</v>
      </c>
      <c r="C38" s="3" t="s">
        <v>47</v>
      </c>
      <c r="D38" s="17" t="s">
        <v>1144</v>
      </c>
      <c r="E38" s="17" t="s">
        <v>1144</v>
      </c>
      <c r="F38" s="17" t="s">
        <v>1144</v>
      </c>
    </row>
    <row r="39" spans="1:6" ht="127.5" x14ac:dyDescent="0.2">
      <c r="A39" s="3" t="s">
        <v>48</v>
      </c>
      <c r="B39" s="3" t="s">
        <v>49</v>
      </c>
      <c r="C39" s="3" t="s">
        <v>50</v>
      </c>
      <c r="D39" s="17" t="s">
        <v>1144</v>
      </c>
      <c r="E39" s="17" t="s">
        <v>1144</v>
      </c>
      <c r="F39" s="17" t="s">
        <v>1144</v>
      </c>
    </row>
    <row r="40" spans="1:6" ht="255" x14ac:dyDescent="0.2">
      <c r="A40" s="3" t="s">
        <v>51</v>
      </c>
      <c r="B40" s="3" t="s">
        <v>52</v>
      </c>
      <c r="C40" s="3" t="s">
        <v>53</v>
      </c>
      <c r="D40" s="17" t="s">
        <v>1144</v>
      </c>
      <c r="E40" s="17" t="s">
        <v>1144</v>
      </c>
      <c r="F40" s="17" t="s">
        <v>1144</v>
      </c>
    </row>
    <row r="41" spans="1:6" ht="165.75" x14ac:dyDescent="0.2">
      <c r="A41" s="3" t="s">
        <v>54</v>
      </c>
      <c r="B41" s="3" t="s">
        <v>55</v>
      </c>
      <c r="C41" s="3" t="s">
        <v>56</v>
      </c>
      <c r="D41" s="17" t="s">
        <v>1144</v>
      </c>
      <c r="E41" s="17" t="s">
        <v>1144</v>
      </c>
      <c r="F41" s="17" t="s">
        <v>1144</v>
      </c>
    </row>
    <row r="42" spans="1:6" ht="63.75" x14ac:dyDescent="0.2">
      <c r="A42" s="3" t="s">
        <v>57</v>
      </c>
      <c r="B42" s="3" t="s">
        <v>58</v>
      </c>
      <c r="C42" s="3" t="s">
        <v>59</v>
      </c>
      <c r="D42" s="17" t="s">
        <v>1144</v>
      </c>
      <c r="E42" s="17" t="s">
        <v>1144</v>
      </c>
      <c r="F42" s="17" t="s">
        <v>1144</v>
      </c>
    </row>
    <row r="43" spans="1:6" ht="178.5" x14ac:dyDescent="0.2">
      <c r="A43" s="3" t="s">
        <v>60</v>
      </c>
      <c r="B43" s="3" t="s">
        <v>61</v>
      </c>
      <c r="C43" s="3" t="s">
        <v>62</v>
      </c>
      <c r="D43" s="17" t="s">
        <v>1144</v>
      </c>
      <c r="E43" s="17" t="s">
        <v>1144</v>
      </c>
      <c r="F43" s="17" t="s">
        <v>1144</v>
      </c>
    </row>
    <row r="44" spans="1:6" ht="63.75" x14ac:dyDescent="0.2">
      <c r="A44" s="3" t="s">
        <v>63</v>
      </c>
      <c r="B44" s="3" t="s">
        <v>64</v>
      </c>
      <c r="C44" s="3" t="s">
        <v>65</v>
      </c>
      <c r="D44" s="17" t="s">
        <v>1144</v>
      </c>
      <c r="E44" s="17" t="s">
        <v>1144</v>
      </c>
      <c r="F44" s="17" t="s">
        <v>1144</v>
      </c>
    </row>
    <row r="45" spans="1:6" ht="114.75" x14ac:dyDescent="0.2">
      <c r="A45" s="3" t="s">
        <v>66</v>
      </c>
      <c r="B45" s="3" t="s">
        <v>67</v>
      </c>
      <c r="C45" s="3" t="s">
        <v>68</v>
      </c>
      <c r="D45" s="17" t="s">
        <v>1144</v>
      </c>
      <c r="E45" s="17" t="s">
        <v>1144</v>
      </c>
      <c r="F45" s="17" t="s">
        <v>1144</v>
      </c>
    </row>
    <row r="46" spans="1:6" ht="191.25" x14ac:dyDescent="0.2">
      <c r="A46" s="3" t="s">
        <v>69</v>
      </c>
      <c r="B46" s="3" t="s">
        <v>70</v>
      </c>
      <c r="C46" s="3" t="s">
        <v>71</v>
      </c>
      <c r="D46" s="17" t="s">
        <v>1144</v>
      </c>
      <c r="E46" s="17" t="s">
        <v>1144</v>
      </c>
      <c r="F46" s="17" t="s">
        <v>1144</v>
      </c>
    </row>
    <row r="47" spans="1:6" ht="76.5" x14ac:dyDescent="0.2">
      <c r="A47" s="3" t="s">
        <v>72</v>
      </c>
      <c r="B47" s="3" t="s">
        <v>73</v>
      </c>
      <c r="C47" s="3" t="s">
        <v>74</v>
      </c>
      <c r="D47" s="17" t="s">
        <v>1144</v>
      </c>
      <c r="E47" s="17" t="s">
        <v>1144</v>
      </c>
      <c r="F47" s="17" t="s">
        <v>1144</v>
      </c>
    </row>
    <row r="48" spans="1:6" ht="114.75" x14ac:dyDescent="0.2">
      <c r="A48" s="3" t="s">
        <v>75</v>
      </c>
      <c r="B48" s="3" t="s">
        <v>76</v>
      </c>
      <c r="C48" s="3" t="s">
        <v>77</v>
      </c>
      <c r="D48" s="17" t="s">
        <v>1144</v>
      </c>
      <c r="E48" s="17" t="s">
        <v>1144</v>
      </c>
      <c r="F48" s="17" t="s">
        <v>1144</v>
      </c>
    </row>
    <row r="49" spans="1:6" ht="51" x14ac:dyDescent="0.2">
      <c r="A49" s="3" t="s">
        <v>78</v>
      </c>
      <c r="B49" s="3" t="s">
        <v>79</v>
      </c>
      <c r="C49" s="3" t="s">
        <v>80</v>
      </c>
      <c r="D49" s="17" t="s">
        <v>1144</v>
      </c>
      <c r="E49" s="17" t="s">
        <v>1144</v>
      </c>
      <c r="F49" s="17" t="s">
        <v>1144</v>
      </c>
    </row>
    <row r="50" spans="1:6" ht="153" x14ac:dyDescent="0.2">
      <c r="A50" s="3" t="s">
        <v>81</v>
      </c>
      <c r="B50" s="3" t="s">
        <v>82</v>
      </c>
      <c r="C50" s="3" t="s">
        <v>83</v>
      </c>
      <c r="D50" s="17" t="s">
        <v>1144</v>
      </c>
      <c r="E50" s="17" t="s">
        <v>1144</v>
      </c>
      <c r="F50" s="17" t="s">
        <v>1144</v>
      </c>
    </row>
    <row r="51" spans="1:6" ht="63.75" x14ac:dyDescent="0.2">
      <c r="A51" s="3" t="s">
        <v>84</v>
      </c>
      <c r="B51" s="3" t="s">
        <v>85</v>
      </c>
      <c r="C51" s="3" t="s">
        <v>86</v>
      </c>
      <c r="D51" s="17" t="s">
        <v>1144</v>
      </c>
      <c r="E51" s="17" t="s">
        <v>1144</v>
      </c>
      <c r="F51" s="17" t="s">
        <v>1144</v>
      </c>
    </row>
    <row r="52" spans="1:6" ht="140.25" x14ac:dyDescent="0.2">
      <c r="A52" s="3" t="s">
        <v>87</v>
      </c>
      <c r="B52" s="3" t="s">
        <v>88</v>
      </c>
      <c r="C52" s="3" t="s">
        <v>89</v>
      </c>
      <c r="D52" s="17" t="s">
        <v>1144</v>
      </c>
      <c r="E52" s="17" t="s">
        <v>1144</v>
      </c>
      <c r="F52" s="17" t="s">
        <v>1144</v>
      </c>
    </row>
    <row r="53" spans="1:6" ht="51" x14ac:dyDescent="0.2">
      <c r="A53" s="3" t="s">
        <v>90</v>
      </c>
      <c r="B53" s="3" t="s">
        <v>91</v>
      </c>
      <c r="C53" s="3" t="s">
        <v>92</v>
      </c>
      <c r="D53" s="17" t="s">
        <v>1144</v>
      </c>
      <c r="E53" s="17" t="s">
        <v>1144</v>
      </c>
      <c r="F53" s="17" t="s">
        <v>1144</v>
      </c>
    </row>
    <row r="54" spans="1:6" ht="51" x14ac:dyDescent="0.2">
      <c r="A54" s="3" t="s">
        <v>93</v>
      </c>
      <c r="B54" s="3" t="s">
        <v>94</v>
      </c>
      <c r="C54" s="3" t="s">
        <v>95</v>
      </c>
      <c r="D54" s="17" t="s">
        <v>1144</v>
      </c>
      <c r="E54" s="17" t="s">
        <v>1144</v>
      </c>
      <c r="F54" s="17" t="s">
        <v>1144</v>
      </c>
    </row>
    <row r="55" spans="1:6" ht="127.5" x14ac:dyDescent="0.2">
      <c r="A55" s="3" t="s">
        <v>96</v>
      </c>
      <c r="B55" s="3" t="s">
        <v>97</v>
      </c>
      <c r="C55" s="3" t="s">
        <v>98</v>
      </c>
      <c r="D55" s="17" t="s">
        <v>1144</v>
      </c>
      <c r="E55" s="17" t="s">
        <v>1144</v>
      </c>
      <c r="F55" s="17" t="s">
        <v>1144</v>
      </c>
    </row>
    <row r="56" spans="1:6" ht="63.75" x14ac:dyDescent="0.2">
      <c r="A56" s="3" t="s">
        <v>99</v>
      </c>
      <c r="B56" s="3" t="s">
        <v>100</v>
      </c>
      <c r="C56" s="3" t="s">
        <v>101</v>
      </c>
      <c r="D56" s="17" t="s">
        <v>1144</v>
      </c>
      <c r="E56" s="17" t="s">
        <v>1144</v>
      </c>
      <c r="F56" s="17" t="s">
        <v>1144</v>
      </c>
    </row>
    <row r="57" spans="1:6" ht="51" x14ac:dyDescent="0.2">
      <c r="A57" s="3" t="s">
        <v>102</v>
      </c>
      <c r="B57" s="3" t="s">
        <v>103</v>
      </c>
      <c r="C57" s="3" t="s">
        <v>104</v>
      </c>
      <c r="D57" s="17" t="s">
        <v>1144</v>
      </c>
      <c r="E57" s="17" t="s">
        <v>1144</v>
      </c>
      <c r="F57" s="17" t="s">
        <v>1144</v>
      </c>
    </row>
    <row r="58" spans="1:6" ht="51" x14ac:dyDescent="0.2">
      <c r="A58" s="3" t="s">
        <v>105</v>
      </c>
      <c r="B58" s="3" t="s">
        <v>106</v>
      </c>
      <c r="C58" s="3" t="s">
        <v>107</v>
      </c>
      <c r="D58" s="17" t="s">
        <v>1144</v>
      </c>
      <c r="E58" s="17" t="s">
        <v>1144</v>
      </c>
      <c r="F58" s="17" t="s">
        <v>1144</v>
      </c>
    </row>
    <row r="59" spans="1:6" ht="89.25" x14ac:dyDescent="0.2">
      <c r="A59" s="3" t="s">
        <v>108</v>
      </c>
      <c r="B59" s="3" t="s">
        <v>109</v>
      </c>
      <c r="C59" s="3" t="s">
        <v>110</v>
      </c>
      <c r="D59" s="17" t="s">
        <v>1144</v>
      </c>
      <c r="E59" s="17" t="s">
        <v>1144</v>
      </c>
      <c r="F59" s="17" t="s">
        <v>1144</v>
      </c>
    </row>
    <row r="60" spans="1:6" ht="38.25" x14ac:dyDescent="0.2">
      <c r="A60" s="3" t="s">
        <v>111</v>
      </c>
      <c r="B60" s="3" t="s">
        <v>112</v>
      </c>
      <c r="C60" s="3" t="s">
        <v>113</v>
      </c>
      <c r="D60" s="17" t="s">
        <v>1144</v>
      </c>
      <c r="E60" s="17" t="s">
        <v>1144</v>
      </c>
      <c r="F60" s="17" t="s">
        <v>1144</v>
      </c>
    </row>
    <row r="61" spans="1:6" ht="63.75" x14ac:dyDescent="0.2">
      <c r="A61" s="3" t="s">
        <v>114</v>
      </c>
      <c r="B61" s="3" t="s">
        <v>115</v>
      </c>
      <c r="C61" s="3" t="s">
        <v>116</v>
      </c>
      <c r="D61" s="17" t="s">
        <v>1144</v>
      </c>
      <c r="E61" s="17" t="s">
        <v>1144</v>
      </c>
      <c r="F61" s="17" t="s">
        <v>1144</v>
      </c>
    </row>
    <row r="62" spans="1:6" ht="165.75" x14ac:dyDescent="0.2">
      <c r="A62" s="3" t="s">
        <v>117</v>
      </c>
      <c r="B62" s="3" t="s">
        <v>118</v>
      </c>
      <c r="C62" s="3" t="s">
        <v>119</v>
      </c>
      <c r="D62" s="17" t="s">
        <v>1144</v>
      </c>
      <c r="E62" s="17" t="s">
        <v>1144</v>
      </c>
      <c r="F62" s="17" t="s">
        <v>1144</v>
      </c>
    </row>
    <row r="63" spans="1:6" ht="89.25" x14ac:dyDescent="0.2">
      <c r="A63" s="3" t="s">
        <v>120</v>
      </c>
      <c r="B63" s="3" t="s">
        <v>121</v>
      </c>
      <c r="C63" s="3" t="s">
        <v>122</v>
      </c>
      <c r="D63" s="17" t="s">
        <v>1144</v>
      </c>
      <c r="E63" s="17" t="s">
        <v>1144</v>
      </c>
      <c r="F63" s="17" t="s">
        <v>1144</v>
      </c>
    </row>
    <row r="64" spans="1:6" ht="153" x14ac:dyDescent="0.2">
      <c r="A64" s="3" t="s">
        <v>123</v>
      </c>
      <c r="B64" s="3" t="s">
        <v>124</v>
      </c>
      <c r="C64" s="3" t="s">
        <v>125</v>
      </c>
      <c r="D64" s="17" t="s">
        <v>1144</v>
      </c>
      <c r="E64" s="17" t="s">
        <v>1144</v>
      </c>
      <c r="F64" s="17" t="s">
        <v>1144</v>
      </c>
    </row>
    <row r="65" spans="1:6" ht="102" x14ac:dyDescent="0.2">
      <c r="A65" s="3" t="s">
        <v>126</v>
      </c>
      <c r="B65" s="3" t="s">
        <v>127</v>
      </c>
      <c r="C65" s="3" t="s">
        <v>128</v>
      </c>
      <c r="D65" s="17" t="s">
        <v>1144</v>
      </c>
      <c r="E65" s="17" t="s">
        <v>1144</v>
      </c>
      <c r="F65" s="17" t="s">
        <v>1144</v>
      </c>
    </row>
    <row r="66" spans="1:6" ht="76.5" x14ac:dyDescent="0.2">
      <c r="A66" s="3" t="s">
        <v>129</v>
      </c>
      <c r="B66" s="3" t="s">
        <v>130</v>
      </c>
      <c r="C66" s="3" t="s">
        <v>131</v>
      </c>
      <c r="D66" s="17" t="s">
        <v>1144</v>
      </c>
      <c r="E66" s="17" t="s">
        <v>1144</v>
      </c>
      <c r="F66" s="17" t="s">
        <v>1144</v>
      </c>
    </row>
    <row r="67" spans="1:6" ht="89.25" x14ac:dyDescent="0.2">
      <c r="A67" s="3" t="s">
        <v>132</v>
      </c>
      <c r="B67" s="3" t="s">
        <v>133</v>
      </c>
      <c r="C67" s="3" t="s">
        <v>134</v>
      </c>
      <c r="D67" s="17" t="s">
        <v>1144</v>
      </c>
      <c r="E67" s="17" t="s">
        <v>1144</v>
      </c>
      <c r="F67" s="17" t="s">
        <v>1144</v>
      </c>
    </row>
    <row r="68" spans="1:6" ht="127.5" x14ac:dyDescent="0.2">
      <c r="A68" s="3" t="s">
        <v>135</v>
      </c>
      <c r="B68" s="3" t="s">
        <v>136</v>
      </c>
      <c r="C68" s="3" t="s">
        <v>137</v>
      </c>
      <c r="D68" s="17" t="s">
        <v>1144</v>
      </c>
      <c r="E68" s="17" t="s">
        <v>1144</v>
      </c>
      <c r="F68" s="17" t="s">
        <v>1144</v>
      </c>
    </row>
    <row r="69" spans="1:6" ht="153" x14ac:dyDescent="0.2">
      <c r="A69" s="3" t="s">
        <v>138</v>
      </c>
      <c r="B69" s="3" t="s">
        <v>139</v>
      </c>
      <c r="C69" s="3" t="s">
        <v>140</v>
      </c>
      <c r="D69" s="17" t="s">
        <v>1144</v>
      </c>
      <c r="E69" s="17" t="s">
        <v>1144</v>
      </c>
      <c r="F69" s="17" t="s">
        <v>1144</v>
      </c>
    </row>
    <row r="70" spans="1:6" ht="76.5" x14ac:dyDescent="0.2">
      <c r="A70" s="3" t="s">
        <v>141</v>
      </c>
      <c r="B70" s="3" t="s">
        <v>142</v>
      </c>
      <c r="C70" s="3" t="s">
        <v>143</v>
      </c>
      <c r="D70" s="17" t="s">
        <v>1144</v>
      </c>
      <c r="E70" s="17" t="s">
        <v>1144</v>
      </c>
      <c r="F70" s="17" t="s">
        <v>1144</v>
      </c>
    </row>
    <row r="71" spans="1:6" ht="140.25" x14ac:dyDescent="0.2">
      <c r="A71" s="3" t="s">
        <v>144</v>
      </c>
      <c r="B71" s="3" t="s">
        <v>145</v>
      </c>
      <c r="C71" s="3" t="s">
        <v>146</v>
      </c>
      <c r="D71" s="17" t="s">
        <v>1144</v>
      </c>
      <c r="E71" s="17" t="s">
        <v>1144</v>
      </c>
      <c r="F71" s="17" t="s">
        <v>1144</v>
      </c>
    </row>
    <row r="72" spans="1:6" ht="89.25" x14ac:dyDescent="0.2">
      <c r="A72" s="3" t="s">
        <v>147</v>
      </c>
      <c r="B72" s="3" t="s">
        <v>148</v>
      </c>
      <c r="C72" s="3" t="s">
        <v>149</v>
      </c>
      <c r="D72" s="17" t="s">
        <v>1144</v>
      </c>
      <c r="E72" s="17" t="s">
        <v>1144</v>
      </c>
      <c r="F72" s="17" t="s">
        <v>1144</v>
      </c>
    </row>
    <row r="73" spans="1:6" ht="114.75" x14ac:dyDescent="0.2">
      <c r="A73" s="3" t="s">
        <v>150</v>
      </c>
      <c r="B73" s="3" t="s">
        <v>151</v>
      </c>
      <c r="C73" s="3" t="s">
        <v>152</v>
      </c>
      <c r="D73" s="17" t="s">
        <v>1144</v>
      </c>
      <c r="E73" s="17" t="s">
        <v>1144</v>
      </c>
      <c r="F73" s="17" t="s">
        <v>1144</v>
      </c>
    </row>
    <row r="74" spans="1:6" ht="51" x14ac:dyDescent="0.2">
      <c r="A74" s="3" t="s">
        <v>153</v>
      </c>
      <c r="B74" s="3" t="s">
        <v>154</v>
      </c>
      <c r="C74" s="3" t="s">
        <v>155</v>
      </c>
      <c r="D74" s="17" t="s">
        <v>1144</v>
      </c>
      <c r="E74" s="17" t="s">
        <v>1144</v>
      </c>
      <c r="F74" s="17" t="s">
        <v>1144</v>
      </c>
    </row>
    <row r="75" spans="1:6" ht="51" x14ac:dyDescent="0.2">
      <c r="A75" s="3" t="s">
        <v>156</v>
      </c>
      <c r="B75" s="3" t="s">
        <v>157</v>
      </c>
      <c r="C75" s="3" t="s">
        <v>158</v>
      </c>
      <c r="D75" s="17" t="s">
        <v>1144</v>
      </c>
      <c r="E75" s="17" t="s">
        <v>1144</v>
      </c>
      <c r="F75" s="17" t="s">
        <v>1144</v>
      </c>
    </row>
    <row r="76" spans="1:6" ht="51" x14ac:dyDescent="0.2">
      <c r="A76" s="3" t="s">
        <v>159</v>
      </c>
      <c r="B76" s="3" t="s">
        <v>160</v>
      </c>
      <c r="C76" s="3" t="s">
        <v>161</v>
      </c>
      <c r="D76" s="17" t="s">
        <v>1144</v>
      </c>
      <c r="E76" s="17" t="s">
        <v>1144</v>
      </c>
      <c r="F76" s="17" t="s">
        <v>1144</v>
      </c>
    </row>
    <row r="77" spans="1:6" ht="51" x14ac:dyDescent="0.2">
      <c r="A77" s="3" t="s">
        <v>162</v>
      </c>
      <c r="B77" s="3" t="s">
        <v>163</v>
      </c>
      <c r="C77" s="3" t="s">
        <v>164</v>
      </c>
      <c r="D77" s="17" t="s">
        <v>1144</v>
      </c>
      <c r="E77" s="17" t="s">
        <v>1144</v>
      </c>
      <c r="F77" s="17" t="s">
        <v>1144</v>
      </c>
    </row>
    <row r="78" spans="1:6" ht="114.75" x14ac:dyDescent="0.2">
      <c r="A78" s="3" t="s">
        <v>165</v>
      </c>
      <c r="B78" s="3" t="s">
        <v>166</v>
      </c>
      <c r="C78" s="3" t="s">
        <v>167</v>
      </c>
      <c r="D78" s="17" t="s">
        <v>1144</v>
      </c>
      <c r="E78" s="17" t="s">
        <v>1144</v>
      </c>
      <c r="F78" s="17" t="s">
        <v>1144</v>
      </c>
    </row>
    <row r="79" spans="1:6" ht="63.75" x14ac:dyDescent="0.2">
      <c r="A79" s="3" t="s">
        <v>168</v>
      </c>
      <c r="B79" s="3" t="s">
        <v>169</v>
      </c>
      <c r="C79" s="3" t="s">
        <v>170</v>
      </c>
      <c r="D79" s="17" t="s">
        <v>1144</v>
      </c>
      <c r="E79" s="17" t="s">
        <v>1144</v>
      </c>
      <c r="F79" s="17" t="s">
        <v>1144</v>
      </c>
    </row>
    <row r="80" spans="1:6" ht="102" x14ac:dyDescent="0.2">
      <c r="A80" s="3" t="s">
        <v>171</v>
      </c>
      <c r="B80" s="3" t="s">
        <v>172</v>
      </c>
      <c r="C80" s="3" t="s">
        <v>173</v>
      </c>
      <c r="D80" s="17" t="s">
        <v>1144</v>
      </c>
      <c r="E80" s="17" t="s">
        <v>1144</v>
      </c>
      <c r="F80" s="17" t="s">
        <v>1144</v>
      </c>
    </row>
    <row r="81" spans="1:6" ht="76.5" x14ac:dyDescent="0.2">
      <c r="A81" s="3" t="s">
        <v>174</v>
      </c>
      <c r="B81" s="3" t="s">
        <v>175</v>
      </c>
      <c r="C81" s="3" t="s">
        <v>176</v>
      </c>
      <c r="D81" s="17" t="s">
        <v>1144</v>
      </c>
      <c r="E81" s="17" t="s">
        <v>1144</v>
      </c>
      <c r="F81" s="17" t="s">
        <v>1144</v>
      </c>
    </row>
    <row r="82" spans="1:6" ht="89.25" x14ac:dyDescent="0.2">
      <c r="A82" s="3" t="s">
        <v>177</v>
      </c>
      <c r="B82" s="3" t="s">
        <v>178</v>
      </c>
      <c r="C82" s="3" t="s">
        <v>179</v>
      </c>
      <c r="D82" s="17" t="s">
        <v>1144</v>
      </c>
      <c r="E82" s="17" t="s">
        <v>1144</v>
      </c>
      <c r="F82" s="17" t="s">
        <v>1144</v>
      </c>
    </row>
    <row r="83" spans="1:6" ht="51" x14ac:dyDescent="0.2">
      <c r="A83" s="3" t="s">
        <v>180</v>
      </c>
      <c r="B83" s="3" t="s">
        <v>181</v>
      </c>
      <c r="C83" s="3" t="s">
        <v>182</v>
      </c>
      <c r="D83" s="17" t="s">
        <v>1144</v>
      </c>
      <c r="E83" s="17" t="s">
        <v>1144</v>
      </c>
      <c r="F83" s="17" t="s">
        <v>1144</v>
      </c>
    </row>
    <row r="84" spans="1:6" ht="280.5" x14ac:dyDescent="0.2">
      <c r="A84" s="3" t="s">
        <v>183</v>
      </c>
      <c r="B84" s="3" t="s">
        <v>184</v>
      </c>
      <c r="C84" s="3" t="s">
        <v>185</v>
      </c>
      <c r="D84" s="17" t="s">
        <v>1144</v>
      </c>
      <c r="E84" s="17" t="s">
        <v>1144</v>
      </c>
      <c r="F84" s="17" t="s">
        <v>1144</v>
      </c>
    </row>
    <row r="85" spans="1:6" ht="153" x14ac:dyDescent="0.2">
      <c r="A85" s="3" t="s">
        <v>186</v>
      </c>
      <c r="B85" s="3" t="s">
        <v>187</v>
      </c>
      <c r="C85" s="3" t="s">
        <v>188</v>
      </c>
      <c r="D85" s="17" t="s">
        <v>1144</v>
      </c>
      <c r="E85" s="17" t="s">
        <v>1144</v>
      </c>
      <c r="F85" s="17" t="s">
        <v>1144</v>
      </c>
    </row>
    <row r="86" spans="1:6" ht="76.5" x14ac:dyDescent="0.2">
      <c r="A86" s="3" t="s">
        <v>189</v>
      </c>
      <c r="B86" s="3" t="s">
        <v>190</v>
      </c>
      <c r="C86" s="3" t="s">
        <v>191</v>
      </c>
      <c r="D86" s="17" t="s">
        <v>1144</v>
      </c>
      <c r="E86" s="17" t="s">
        <v>1144</v>
      </c>
      <c r="F86" s="17" t="s">
        <v>1144</v>
      </c>
    </row>
    <row r="87" spans="1:6" ht="76.5" x14ac:dyDescent="0.2">
      <c r="A87" s="3" t="s">
        <v>192</v>
      </c>
      <c r="B87" s="3" t="s">
        <v>193</v>
      </c>
      <c r="C87" s="3" t="s">
        <v>194</v>
      </c>
      <c r="D87" s="17" t="s">
        <v>1144</v>
      </c>
      <c r="E87" s="17" t="s">
        <v>1144</v>
      </c>
      <c r="F87" s="17" t="s">
        <v>1144</v>
      </c>
    </row>
    <row r="88" spans="1:6" ht="51" x14ac:dyDescent="0.2">
      <c r="A88" s="3" t="s">
        <v>195</v>
      </c>
      <c r="B88" s="3" t="s">
        <v>196</v>
      </c>
      <c r="C88" s="3" t="s">
        <v>197</v>
      </c>
      <c r="D88" s="17" t="s">
        <v>1144</v>
      </c>
      <c r="E88" s="17" t="s">
        <v>1144</v>
      </c>
      <c r="F88" s="17" t="s">
        <v>1144</v>
      </c>
    </row>
    <row r="89" spans="1:6" ht="114.75" x14ac:dyDescent="0.2">
      <c r="A89" s="3" t="s">
        <v>198</v>
      </c>
      <c r="B89" s="3" t="s">
        <v>199</v>
      </c>
      <c r="C89" s="3" t="s">
        <v>200</v>
      </c>
      <c r="D89" s="17" t="s">
        <v>1144</v>
      </c>
      <c r="E89" s="17" t="s">
        <v>1144</v>
      </c>
      <c r="F89" s="17" t="s">
        <v>1144</v>
      </c>
    </row>
    <row r="90" spans="1:6" ht="63.75" x14ac:dyDescent="0.2">
      <c r="A90" s="3" t="s">
        <v>201</v>
      </c>
      <c r="B90" s="3" t="s">
        <v>202</v>
      </c>
      <c r="C90" s="3" t="s">
        <v>203</v>
      </c>
      <c r="D90" s="17" t="s">
        <v>1144</v>
      </c>
      <c r="E90" s="17" t="s">
        <v>1144</v>
      </c>
      <c r="F90" s="17" t="s">
        <v>1144</v>
      </c>
    </row>
    <row r="91" spans="1:6" ht="127.5" x14ac:dyDescent="0.2">
      <c r="A91" s="3" t="s">
        <v>204</v>
      </c>
      <c r="B91" s="3" t="s">
        <v>205</v>
      </c>
      <c r="C91" s="3" t="s">
        <v>206</v>
      </c>
      <c r="D91" s="17" t="s">
        <v>1144</v>
      </c>
      <c r="E91" s="17" t="s">
        <v>1144</v>
      </c>
      <c r="F91" s="17" t="s">
        <v>1144</v>
      </c>
    </row>
    <row r="92" spans="1:6" ht="140.25" x14ac:dyDescent="0.2">
      <c r="A92" s="3" t="s">
        <v>207</v>
      </c>
      <c r="B92" s="3" t="s">
        <v>208</v>
      </c>
      <c r="C92" s="3" t="s">
        <v>209</v>
      </c>
      <c r="D92" s="17" t="s">
        <v>1144</v>
      </c>
      <c r="E92" s="17" t="s">
        <v>1144</v>
      </c>
      <c r="F92" s="17" t="s">
        <v>1144</v>
      </c>
    </row>
    <row r="93" spans="1:6" ht="63.75" x14ac:dyDescent="0.2">
      <c r="A93" s="3" t="s">
        <v>210</v>
      </c>
      <c r="B93" s="3" t="s">
        <v>211</v>
      </c>
      <c r="C93" s="3" t="s">
        <v>212</v>
      </c>
      <c r="D93" s="17" t="s">
        <v>1144</v>
      </c>
      <c r="E93" s="17" t="s">
        <v>1144</v>
      </c>
      <c r="F93" s="17" t="s">
        <v>1144</v>
      </c>
    </row>
    <row r="94" spans="1:6" ht="89.25" x14ac:dyDescent="0.2">
      <c r="A94" s="3" t="s">
        <v>213</v>
      </c>
      <c r="B94" s="3" t="s">
        <v>214</v>
      </c>
      <c r="C94" s="3" t="s">
        <v>215</v>
      </c>
      <c r="D94" s="17" t="s">
        <v>1144</v>
      </c>
      <c r="E94" s="17" t="s">
        <v>1144</v>
      </c>
      <c r="F94" s="17" t="s">
        <v>1144</v>
      </c>
    </row>
    <row r="95" spans="1:6" ht="178.5" x14ac:dyDescent="0.2">
      <c r="A95" s="3" t="s">
        <v>216</v>
      </c>
      <c r="B95" s="3" t="s">
        <v>217</v>
      </c>
      <c r="C95" s="3" t="s">
        <v>218</v>
      </c>
      <c r="D95" s="17" t="s">
        <v>1144</v>
      </c>
      <c r="E95" s="17" t="s">
        <v>1144</v>
      </c>
      <c r="F95" s="17" t="s">
        <v>1144</v>
      </c>
    </row>
    <row r="96" spans="1:6" ht="114.75" x14ac:dyDescent="0.2">
      <c r="A96" s="3" t="s">
        <v>219</v>
      </c>
      <c r="B96" s="3" t="s">
        <v>220</v>
      </c>
      <c r="C96" s="3" t="s">
        <v>221</v>
      </c>
      <c r="D96" s="17" t="s">
        <v>1144</v>
      </c>
      <c r="E96" s="17" t="s">
        <v>1144</v>
      </c>
      <c r="F96" s="17" t="s">
        <v>1144</v>
      </c>
    </row>
    <row r="97" spans="1:6" ht="63.75" x14ac:dyDescent="0.2">
      <c r="A97" s="3" t="s">
        <v>222</v>
      </c>
      <c r="B97" s="3" t="s">
        <v>223</v>
      </c>
      <c r="C97" s="3" t="s">
        <v>224</v>
      </c>
      <c r="D97" s="17" t="s">
        <v>1144</v>
      </c>
      <c r="E97" s="17" t="s">
        <v>1144</v>
      </c>
      <c r="F97" s="17" t="s">
        <v>1144</v>
      </c>
    </row>
    <row r="98" spans="1:6" ht="89.25" x14ac:dyDescent="0.2">
      <c r="A98" s="3" t="s">
        <v>225</v>
      </c>
      <c r="B98" s="3" t="s">
        <v>226</v>
      </c>
      <c r="C98" s="3" t="s">
        <v>227</v>
      </c>
      <c r="D98" s="17" t="s">
        <v>1144</v>
      </c>
      <c r="E98" s="17" t="s">
        <v>1144</v>
      </c>
      <c r="F98" s="17" t="s">
        <v>1144</v>
      </c>
    </row>
    <row r="99" spans="1:6" ht="153" x14ac:dyDescent="0.2">
      <c r="A99" s="3" t="s">
        <v>228</v>
      </c>
      <c r="B99" s="3" t="s">
        <v>229</v>
      </c>
      <c r="C99" s="3" t="s">
        <v>230</v>
      </c>
      <c r="D99" s="17" t="s">
        <v>1144</v>
      </c>
      <c r="E99" s="17" t="s">
        <v>1144</v>
      </c>
      <c r="F99" s="17" t="s">
        <v>1144</v>
      </c>
    </row>
    <row r="100" spans="1:6" ht="76.5" x14ac:dyDescent="0.2">
      <c r="A100" s="3" t="s">
        <v>231</v>
      </c>
      <c r="B100" s="3" t="s">
        <v>232</v>
      </c>
      <c r="C100" s="3" t="s">
        <v>233</v>
      </c>
      <c r="D100" s="17" t="s">
        <v>1144</v>
      </c>
      <c r="E100" s="17" t="s">
        <v>1144</v>
      </c>
      <c r="F100" s="17" t="s">
        <v>1144</v>
      </c>
    </row>
    <row r="101" spans="1:6" ht="178.5" x14ac:dyDescent="0.2">
      <c r="A101" s="3" t="s">
        <v>234</v>
      </c>
      <c r="B101" s="3" t="s">
        <v>235</v>
      </c>
      <c r="C101" s="3" t="s">
        <v>236</v>
      </c>
      <c r="D101" s="17" t="s">
        <v>1144</v>
      </c>
      <c r="E101" s="17" t="s">
        <v>1144</v>
      </c>
      <c r="F101" s="17" t="s">
        <v>1144</v>
      </c>
    </row>
    <row r="102" spans="1:6" ht="229.5" x14ac:dyDescent="0.2">
      <c r="A102" s="3" t="s">
        <v>237</v>
      </c>
      <c r="B102" s="3" t="s">
        <v>238</v>
      </c>
      <c r="C102" s="3" t="s">
        <v>239</v>
      </c>
      <c r="D102" s="17" t="s">
        <v>1144</v>
      </c>
      <c r="E102" s="17" t="s">
        <v>1144</v>
      </c>
      <c r="F102" s="17" t="s">
        <v>1144</v>
      </c>
    </row>
    <row r="103" spans="1:6" ht="153" x14ac:dyDescent="0.2">
      <c r="A103" s="3" t="s">
        <v>240</v>
      </c>
      <c r="B103" s="3" t="s">
        <v>241</v>
      </c>
      <c r="C103" s="3" t="s">
        <v>242</v>
      </c>
      <c r="D103" s="17" t="s">
        <v>1144</v>
      </c>
      <c r="E103" s="17" t="s">
        <v>1144</v>
      </c>
      <c r="F103" s="17" t="s">
        <v>1144</v>
      </c>
    </row>
    <row r="104" spans="1:6" ht="102" x14ac:dyDescent="0.2">
      <c r="A104" s="3" t="s">
        <v>243</v>
      </c>
      <c r="B104" s="3" t="s">
        <v>244</v>
      </c>
      <c r="C104" s="3" t="s">
        <v>245</v>
      </c>
      <c r="D104" s="17" t="s">
        <v>1144</v>
      </c>
      <c r="E104" s="17" t="s">
        <v>1144</v>
      </c>
      <c r="F104" s="17" t="s">
        <v>1144</v>
      </c>
    </row>
    <row r="105" spans="1:6" ht="89.25" x14ac:dyDescent="0.2">
      <c r="A105" s="3" t="s">
        <v>246</v>
      </c>
      <c r="B105" s="3" t="s">
        <v>247</v>
      </c>
      <c r="C105" s="3" t="s">
        <v>248</v>
      </c>
      <c r="D105" s="17" t="s">
        <v>1144</v>
      </c>
      <c r="E105" s="17" t="s">
        <v>1144</v>
      </c>
      <c r="F105" s="17" t="s">
        <v>1144</v>
      </c>
    </row>
    <row r="106" spans="1:6" ht="76.5" x14ac:dyDescent="0.2">
      <c r="A106" s="3" t="s">
        <v>249</v>
      </c>
      <c r="B106" s="3" t="s">
        <v>250</v>
      </c>
      <c r="C106" s="3" t="s">
        <v>251</v>
      </c>
      <c r="D106" s="17" t="s">
        <v>1144</v>
      </c>
      <c r="E106" s="17" t="s">
        <v>1144</v>
      </c>
      <c r="F106" s="17" t="s">
        <v>1144</v>
      </c>
    </row>
    <row r="107" spans="1:6" ht="76.5" x14ac:dyDescent="0.2">
      <c r="A107" s="3" t="s">
        <v>252</v>
      </c>
      <c r="B107" s="3" t="s">
        <v>253</v>
      </c>
      <c r="C107" s="3" t="s">
        <v>254</v>
      </c>
      <c r="D107" s="17" t="s">
        <v>1144</v>
      </c>
      <c r="E107" s="17" t="s">
        <v>1144</v>
      </c>
      <c r="F107" s="17" t="s">
        <v>1144</v>
      </c>
    </row>
    <row r="108" spans="1:6" ht="51" x14ac:dyDescent="0.2">
      <c r="A108" s="3" t="s">
        <v>255</v>
      </c>
      <c r="B108" s="3" t="s">
        <v>256</v>
      </c>
      <c r="C108" s="3" t="s">
        <v>257</v>
      </c>
      <c r="D108" s="17" t="s">
        <v>1144</v>
      </c>
      <c r="E108" s="17" t="s">
        <v>1144</v>
      </c>
      <c r="F108" s="17" t="s">
        <v>1144</v>
      </c>
    </row>
    <row r="109" spans="1:6" ht="76.5" x14ac:dyDescent="0.2">
      <c r="A109" s="3" t="s">
        <v>258</v>
      </c>
      <c r="B109" s="3" t="s">
        <v>259</v>
      </c>
      <c r="C109" s="3" t="s">
        <v>260</v>
      </c>
      <c r="D109" s="17" t="s">
        <v>1144</v>
      </c>
      <c r="E109" s="17" t="s">
        <v>1144</v>
      </c>
      <c r="F109" s="17" t="s">
        <v>1144</v>
      </c>
    </row>
    <row r="110" spans="1:6" ht="89.25" x14ac:dyDescent="0.2">
      <c r="A110" s="3" t="s">
        <v>261</v>
      </c>
      <c r="B110" s="3" t="s">
        <v>262</v>
      </c>
      <c r="C110" s="3" t="s">
        <v>263</v>
      </c>
      <c r="D110" s="17" t="s">
        <v>1144</v>
      </c>
      <c r="E110" s="17" t="s">
        <v>1144</v>
      </c>
      <c r="F110" s="17" t="s">
        <v>1144</v>
      </c>
    </row>
    <row r="111" spans="1:6" ht="102" x14ac:dyDescent="0.2">
      <c r="A111" s="3" t="s">
        <v>264</v>
      </c>
      <c r="B111" s="3" t="s">
        <v>265</v>
      </c>
      <c r="C111" s="3" t="s">
        <v>266</v>
      </c>
      <c r="D111" s="17" t="s">
        <v>1144</v>
      </c>
      <c r="E111" s="17" t="s">
        <v>1144</v>
      </c>
      <c r="F111" s="17" t="s">
        <v>1144</v>
      </c>
    </row>
    <row r="112" spans="1:6" ht="102" x14ac:dyDescent="0.2">
      <c r="A112" s="3" t="s">
        <v>267</v>
      </c>
      <c r="B112" s="3" t="s">
        <v>268</v>
      </c>
      <c r="C112" s="3" t="s">
        <v>269</v>
      </c>
      <c r="D112" s="17" t="s">
        <v>1144</v>
      </c>
      <c r="E112" s="17" t="s">
        <v>1144</v>
      </c>
      <c r="F112" s="17" t="s">
        <v>1144</v>
      </c>
    </row>
    <row r="113" spans="1:6" ht="76.5" x14ac:dyDescent="0.2">
      <c r="A113" s="3" t="s">
        <v>270</v>
      </c>
      <c r="B113" s="3" t="s">
        <v>271</v>
      </c>
      <c r="C113" s="3" t="s">
        <v>272</v>
      </c>
      <c r="D113" s="17" t="s">
        <v>1144</v>
      </c>
      <c r="E113" s="17" t="s">
        <v>1144</v>
      </c>
      <c r="F113" s="17" t="s">
        <v>1144</v>
      </c>
    </row>
    <row r="114" spans="1:6" ht="89.25" x14ac:dyDescent="0.2">
      <c r="A114" s="3" t="s">
        <v>273</v>
      </c>
      <c r="B114" s="3" t="s">
        <v>274</v>
      </c>
      <c r="C114" s="3" t="s">
        <v>275</v>
      </c>
      <c r="D114" s="17" t="s">
        <v>1144</v>
      </c>
      <c r="E114" s="17" t="s">
        <v>1144</v>
      </c>
      <c r="F114" s="17" t="s">
        <v>1144</v>
      </c>
    </row>
    <row r="115" spans="1:6" ht="76.5" x14ac:dyDescent="0.2">
      <c r="A115" s="3" t="s">
        <v>276</v>
      </c>
      <c r="B115" s="3" t="s">
        <v>277</v>
      </c>
      <c r="C115" s="3" t="s">
        <v>278</v>
      </c>
      <c r="D115" s="17" t="s">
        <v>1144</v>
      </c>
      <c r="E115" s="17" t="s">
        <v>1144</v>
      </c>
      <c r="F115" s="17" t="s">
        <v>1144</v>
      </c>
    </row>
    <row r="116" spans="1:6" ht="38.25" x14ac:dyDescent="0.2">
      <c r="A116" s="3" t="s">
        <v>279</v>
      </c>
      <c r="B116" s="3" t="s">
        <v>280</v>
      </c>
      <c r="C116" s="3" t="s">
        <v>281</v>
      </c>
      <c r="D116" s="17" t="s">
        <v>1144</v>
      </c>
      <c r="E116" s="17" t="s">
        <v>1144</v>
      </c>
      <c r="F116" s="17" t="s">
        <v>1144</v>
      </c>
    </row>
    <row r="117" spans="1:6" ht="178.5" x14ac:dyDescent="0.2">
      <c r="A117" s="3" t="s">
        <v>282</v>
      </c>
      <c r="B117" s="3" t="s">
        <v>283</v>
      </c>
      <c r="C117" s="3" t="s">
        <v>284</v>
      </c>
      <c r="D117" s="17" t="s">
        <v>1144</v>
      </c>
      <c r="E117" s="17" t="s">
        <v>1144</v>
      </c>
      <c r="F117" s="17" t="s">
        <v>1144</v>
      </c>
    </row>
    <row r="118" spans="1:6" ht="89.25" x14ac:dyDescent="0.2">
      <c r="A118" s="3" t="s">
        <v>285</v>
      </c>
      <c r="B118" s="3" t="s">
        <v>286</v>
      </c>
      <c r="C118" s="3" t="s">
        <v>287</v>
      </c>
      <c r="D118" s="17" t="s">
        <v>1144</v>
      </c>
      <c r="E118" s="17" t="s">
        <v>1144</v>
      </c>
      <c r="F118" s="17" t="s">
        <v>1144</v>
      </c>
    </row>
    <row r="119" spans="1:6" ht="89.25" x14ac:dyDescent="0.2">
      <c r="A119" s="3" t="s">
        <v>288</v>
      </c>
      <c r="B119" s="3" t="s">
        <v>289</v>
      </c>
      <c r="C119" s="3" t="s">
        <v>290</v>
      </c>
      <c r="D119" s="17" t="s">
        <v>1144</v>
      </c>
      <c r="E119" s="17" t="s">
        <v>1144</v>
      </c>
      <c r="F119" s="17" t="s">
        <v>1144</v>
      </c>
    </row>
    <row r="120" spans="1:6" ht="153" x14ac:dyDescent="0.2">
      <c r="A120" s="3" t="s">
        <v>291</v>
      </c>
      <c r="B120" s="3" t="s">
        <v>292</v>
      </c>
      <c r="C120" s="3" t="s">
        <v>293</v>
      </c>
      <c r="D120" s="17" t="s">
        <v>1144</v>
      </c>
      <c r="E120" s="17" t="s">
        <v>1144</v>
      </c>
      <c r="F120" s="17" t="s">
        <v>1144</v>
      </c>
    </row>
    <row r="121" spans="1:6" ht="306" x14ac:dyDescent="0.2">
      <c r="A121" s="3" t="s">
        <v>294</v>
      </c>
      <c r="B121" s="3" t="s">
        <v>295</v>
      </c>
      <c r="C121" s="3" t="s">
        <v>296</v>
      </c>
      <c r="D121" s="17" t="s">
        <v>1144</v>
      </c>
      <c r="E121" s="17" t="s">
        <v>1144</v>
      </c>
      <c r="F121" s="17" t="s">
        <v>1144</v>
      </c>
    </row>
    <row r="122" spans="1:6" ht="318.75" x14ac:dyDescent="0.2">
      <c r="A122" s="3" t="s">
        <v>297</v>
      </c>
      <c r="B122" s="3" t="s">
        <v>298</v>
      </c>
      <c r="C122" s="3" t="s">
        <v>299</v>
      </c>
      <c r="D122" s="17" t="s">
        <v>1144</v>
      </c>
      <c r="E122" s="17" t="s">
        <v>1144</v>
      </c>
      <c r="F122" s="17" t="s">
        <v>1144</v>
      </c>
    </row>
    <row r="123" spans="1:6" ht="76.5" x14ac:dyDescent="0.2">
      <c r="A123" s="3" t="s">
        <v>300</v>
      </c>
      <c r="B123" s="3" t="s">
        <v>301</v>
      </c>
      <c r="C123" s="3" t="s">
        <v>302</v>
      </c>
      <c r="D123" s="17" t="s">
        <v>1144</v>
      </c>
      <c r="E123" s="17" t="s">
        <v>1144</v>
      </c>
      <c r="F123" s="17" t="s">
        <v>1144</v>
      </c>
    </row>
    <row r="124" spans="1:6" ht="51" x14ac:dyDescent="0.2">
      <c r="A124" s="3" t="s">
        <v>303</v>
      </c>
      <c r="B124" s="3" t="s">
        <v>304</v>
      </c>
      <c r="C124" s="3" t="s">
        <v>305</v>
      </c>
      <c r="D124" s="17" t="s">
        <v>1144</v>
      </c>
      <c r="E124" s="17" t="s">
        <v>1144</v>
      </c>
      <c r="F124" s="17" t="s">
        <v>1144</v>
      </c>
    </row>
    <row r="125" spans="1:6" ht="76.5" x14ac:dyDescent="0.2">
      <c r="A125" s="3" t="s">
        <v>306</v>
      </c>
      <c r="B125" s="3" t="s">
        <v>307</v>
      </c>
      <c r="C125" s="3" t="s">
        <v>308</v>
      </c>
      <c r="D125" s="17" t="s">
        <v>1144</v>
      </c>
      <c r="E125" s="17" t="s">
        <v>1144</v>
      </c>
      <c r="F125" s="17" t="s">
        <v>1144</v>
      </c>
    </row>
    <row r="126" spans="1:6" ht="102" x14ac:dyDescent="0.2">
      <c r="A126" s="3" t="s">
        <v>309</v>
      </c>
      <c r="B126" s="3" t="s">
        <v>310</v>
      </c>
      <c r="C126" s="3" t="s">
        <v>311</v>
      </c>
      <c r="D126" s="17" t="s">
        <v>1144</v>
      </c>
      <c r="E126" s="17" t="s">
        <v>1144</v>
      </c>
      <c r="F126" s="17" t="s">
        <v>1144</v>
      </c>
    </row>
    <row r="127" spans="1:6" ht="178.5" x14ac:dyDescent="0.2">
      <c r="A127" s="3" t="s">
        <v>312</v>
      </c>
      <c r="B127" s="3" t="s">
        <v>313</v>
      </c>
      <c r="C127" s="3" t="s">
        <v>314</v>
      </c>
      <c r="D127" s="17" t="s">
        <v>1144</v>
      </c>
      <c r="E127" s="17" t="s">
        <v>1144</v>
      </c>
      <c r="F127" s="17" t="s">
        <v>1144</v>
      </c>
    </row>
    <row r="128" spans="1:6" ht="153" x14ac:dyDescent="0.2">
      <c r="A128" s="3" t="s">
        <v>315</v>
      </c>
      <c r="B128" s="3" t="s">
        <v>316</v>
      </c>
      <c r="C128" s="3" t="s">
        <v>317</v>
      </c>
      <c r="D128" s="17" t="s">
        <v>1144</v>
      </c>
      <c r="E128" s="17" t="s">
        <v>1144</v>
      </c>
      <c r="F128" s="17" t="s">
        <v>1144</v>
      </c>
    </row>
    <row r="129" spans="1:6" ht="114.75" x14ac:dyDescent="0.2">
      <c r="A129" s="3" t="s">
        <v>318</v>
      </c>
      <c r="B129" s="3" t="s">
        <v>319</v>
      </c>
      <c r="C129" s="3" t="s">
        <v>320</v>
      </c>
      <c r="D129" s="17" t="s">
        <v>1144</v>
      </c>
      <c r="E129" s="17" t="s">
        <v>1144</v>
      </c>
      <c r="F129" s="17" t="s">
        <v>1144</v>
      </c>
    </row>
    <row r="130" spans="1:6" ht="89.25" x14ac:dyDescent="0.2">
      <c r="A130" s="3" t="s">
        <v>321</v>
      </c>
      <c r="B130" s="3" t="s">
        <v>322</v>
      </c>
      <c r="C130" s="3" t="s">
        <v>323</v>
      </c>
      <c r="D130" s="17" t="s">
        <v>1144</v>
      </c>
      <c r="E130" s="17" t="s">
        <v>1144</v>
      </c>
      <c r="F130" s="17" t="s">
        <v>1144</v>
      </c>
    </row>
    <row r="131" spans="1:6" ht="63.75" x14ac:dyDescent="0.2">
      <c r="A131" s="3" t="s">
        <v>324</v>
      </c>
      <c r="B131" s="3" t="s">
        <v>325</v>
      </c>
      <c r="C131" s="3" t="s">
        <v>326</v>
      </c>
      <c r="D131" s="17" t="s">
        <v>1144</v>
      </c>
      <c r="E131" s="17" t="s">
        <v>1144</v>
      </c>
      <c r="F131" s="17" t="s">
        <v>1144</v>
      </c>
    </row>
    <row r="132" spans="1:6" ht="89.25" x14ac:dyDescent="0.2">
      <c r="A132" s="3" t="s">
        <v>327</v>
      </c>
      <c r="B132" s="3" t="s">
        <v>328</v>
      </c>
      <c r="C132" s="3" t="s">
        <v>329</v>
      </c>
      <c r="D132" s="17" t="s">
        <v>1144</v>
      </c>
      <c r="E132" s="17" t="s">
        <v>1144</v>
      </c>
      <c r="F132" s="17" t="s">
        <v>1144</v>
      </c>
    </row>
    <row r="133" spans="1:6" ht="178.5" x14ac:dyDescent="0.2">
      <c r="A133" s="3" t="s">
        <v>330</v>
      </c>
      <c r="B133" s="3" t="s">
        <v>331</v>
      </c>
      <c r="C133" s="3" t="s">
        <v>332</v>
      </c>
      <c r="D133" s="17" t="s">
        <v>1144</v>
      </c>
      <c r="E133" s="17" t="s">
        <v>1144</v>
      </c>
      <c r="F133" s="17" t="s">
        <v>1144</v>
      </c>
    </row>
    <row r="134" spans="1:6" ht="114.75" x14ac:dyDescent="0.2">
      <c r="A134" s="3" t="s">
        <v>333</v>
      </c>
      <c r="B134" s="3" t="s">
        <v>334</v>
      </c>
      <c r="C134" s="3" t="s">
        <v>335</v>
      </c>
      <c r="D134" s="17" t="s">
        <v>1144</v>
      </c>
      <c r="E134" s="17" t="s">
        <v>1144</v>
      </c>
      <c r="F134" s="17" t="s">
        <v>1144</v>
      </c>
    </row>
    <row r="135" spans="1:6" ht="127.5" x14ac:dyDescent="0.2">
      <c r="A135" s="3" t="s">
        <v>336</v>
      </c>
      <c r="B135" s="3" t="s">
        <v>337</v>
      </c>
      <c r="C135" s="3" t="s">
        <v>338</v>
      </c>
      <c r="D135" s="17" t="s">
        <v>1144</v>
      </c>
      <c r="E135" s="17" t="s">
        <v>1144</v>
      </c>
      <c r="F135" s="17" t="s">
        <v>1144</v>
      </c>
    </row>
    <row r="136" spans="1:6" ht="89.25" x14ac:dyDescent="0.2">
      <c r="A136" s="3" t="s">
        <v>339</v>
      </c>
      <c r="B136" s="3" t="s">
        <v>340</v>
      </c>
      <c r="C136" s="3" t="s">
        <v>341</v>
      </c>
      <c r="D136" s="17" t="s">
        <v>1144</v>
      </c>
      <c r="E136" s="17" t="s">
        <v>1144</v>
      </c>
      <c r="F136" s="17" t="s">
        <v>1144</v>
      </c>
    </row>
    <row r="137" spans="1:6" ht="127.5" x14ac:dyDescent="0.2">
      <c r="A137" s="3" t="s">
        <v>342</v>
      </c>
      <c r="B137" s="3" t="s">
        <v>343</v>
      </c>
      <c r="C137" s="3" t="s">
        <v>344</v>
      </c>
      <c r="D137" s="17" t="s">
        <v>1144</v>
      </c>
      <c r="E137" s="17" t="s">
        <v>1144</v>
      </c>
      <c r="F137" s="17" t="s">
        <v>1144</v>
      </c>
    </row>
    <row r="138" spans="1:6" ht="51" x14ac:dyDescent="0.2">
      <c r="A138" s="3" t="s">
        <v>345</v>
      </c>
      <c r="B138" s="3" t="s">
        <v>346</v>
      </c>
      <c r="C138" s="3" t="s">
        <v>347</v>
      </c>
      <c r="D138" s="17" t="s">
        <v>1144</v>
      </c>
      <c r="E138" s="17" t="s">
        <v>1144</v>
      </c>
      <c r="F138" s="17" t="s">
        <v>1144</v>
      </c>
    </row>
    <row r="139" spans="1:6" ht="127.5" x14ac:dyDescent="0.2">
      <c r="A139" s="3" t="s">
        <v>348</v>
      </c>
      <c r="B139" s="3" t="s">
        <v>349</v>
      </c>
      <c r="C139" s="3" t="s">
        <v>350</v>
      </c>
      <c r="D139" s="17" t="s">
        <v>1144</v>
      </c>
      <c r="E139" s="17" t="s">
        <v>1144</v>
      </c>
      <c r="F139" s="17" t="s">
        <v>1144</v>
      </c>
    </row>
    <row r="140" spans="1:6" ht="89.25" x14ac:dyDescent="0.2">
      <c r="A140" s="3" t="s">
        <v>351</v>
      </c>
      <c r="B140" s="3" t="s">
        <v>352</v>
      </c>
      <c r="C140" s="3" t="s">
        <v>353</v>
      </c>
      <c r="D140" s="17" t="s">
        <v>1144</v>
      </c>
      <c r="E140" s="17" t="s">
        <v>1144</v>
      </c>
      <c r="F140" s="17" t="s">
        <v>1144</v>
      </c>
    </row>
    <row r="141" spans="1:6" ht="140.25" x14ac:dyDescent="0.2">
      <c r="A141" s="3" t="s">
        <v>354</v>
      </c>
      <c r="B141" s="3" t="s">
        <v>355</v>
      </c>
      <c r="C141" s="3" t="s">
        <v>356</v>
      </c>
      <c r="D141" s="17" t="s">
        <v>1144</v>
      </c>
      <c r="E141" s="17" t="s">
        <v>1144</v>
      </c>
      <c r="F141" s="17" t="s">
        <v>1144</v>
      </c>
    </row>
    <row r="142" spans="1:6" ht="114.75" x14ac:dyDescent="0.2">
      <c r="A142" s="3" t="s">
        <v>357</v>
      </c>
      <c r="B142" s="3" t="s">
        <v>358</v>
      </c>
      <c r="C142" s="3" t="s">
        <v>359</v>
      </c>
      <c r="D142" s="17" t="s">
        <v>1144</v>
      </c>
      <c r="E142" s="17" t="s">
        <v>1144</v>
      </c>
      <c r="F142" s="17" t="s">
        <v>1144</v>
      </c>
    </row>
    <row r="143" spans="1:6" ht="51" x14ac:dyDescent="0.2">
      <c r="A143" s="3" t="s">
        <v>360</v>
      </c>
      <c r="B143" s="3" t="s">
        <v>361</v>
      </c>
      <c r="C143" s="3" t="s">
        <v>362</v>
      </c>
      <c r="D143" s="17" t="s">
        <v>1144</v>
      </c>
      <c r="E143" s="17" t="s">
        <v>1144</v>
      </c>
      <c r="F143" s="17" t="s">
        <v>1144</v>
      </c>
    </row>
    <row r="144" spans="1:6" ht="51" x14ac:dyDescent="0.2">
      <c r="A144" s="3" t="s">
        <v>363</v>
      </c>
      <c r="B144" s="3" t="s">
        <v>364</v>
      </c>
      <c r="C144" s="3" t="s">
        <v>365</v>
      </c>
      <c r="D144" s="17" t="s">
        <v>1144</v>
      </c>
      <c r="E144" s="17" t="s">
        <v>1144</v>
      </c>
      <c r="F144" s="17" t="s">
        <v>1144</v>
      </c>
    </row>
    <row r="145" spans="1:6" ht="127.5" x14ac:dyDescent="0.2">
      <c r="A145" s="3" t="s">
        <v>366</v>
      </c>
      <c r="B145" s="3" t="s">
        <v>367</v>
      </c>
      <c r="C145" s="3" t="s">
        <v>368</v>
      </c>
      <c r="D145" s="17" t="s">
        <v>1144</v>
      </c>
      <c r="E145" s="17" t="s">
        <v>1144</v>
      </c>
      <c r="F145" s="17" t="s">
        <v>1144</v>
      </c>
    </row>
    <row r="146" spans="1:6" ht="76.5" x14ac:dyDescent="0.2">
      <c r="A146" s="3" t="s">
        <v>369</v>
      </c>
      <c r="B146" s="3" t="s">
        <v>370</v>
      </c>
      <c r="C146" s="3" t="s">
        <v>371</v>
      </c>
      <c r="D146" s="17" t="s">
        <v>1144</v>
      </c>
      <c r="E146" s="17" t="s">
        <v>1144</v>
      </c>
      <c r="F146" s="17" t="s">
        <v>1144</v>
      </c>
    </row>
    <row r="147" spans="1:6" ht="51" x14ac:dyDescent="0.2">
      <c r="A147" s="3" t="s">
        <v>372</v>
      </c>
      <c r="B147" s="3" t="s">
        <v>373</v>
      </c>
      <c r="C147" s="3" t="s">
        <v>374</v>
      </c>
      <c r="D147" s="17" t="s">
        <v>1144</v>
      </c>
      <c r="E147" s="17" t="s">
        <v>1144</v>
      </c>
      <c r="F147" s="17" t="s">
        <v>1144</v>
      </c>
    </row>
    <row r="148" spans="1:6" ht="216.75" x14ac:dyDescent="0.2">
      <c r="A148" s="3" t="s">
        <v>375</v>
      </c>
      <c r="B148" s="3" t="s">
        <v>376</v>
      </c>
      <c r="C148" s="3" t="s">
        <v>377</v>
      </c>
      <c r="D148" s="17" t="s">
        <v>1144</v>
      </c>
      <c r="E148" s="17" t="s">
        <v>1144</v>
      </c>
      <c r="F148" s="17" t="s">
        <v>1144</v>
      </c>
    </row>
    <row r="149" spans="1:6" ht="51" x14ac:dyDescent="0.2">
      <c r="A149" s="3" t="s">
        <v>378</v>
      </c>
      <c r="B149" s="3" t="s">
        <v>379</v>
      </c>
      <c r="C149" s="3" t="s">
        <v>380</v>
      </c>
      <c r="D149" s="17" t="s">
        <v>1144</v>
      </c>
      <c r="E149" s="17" t="s">
        <v>1144</v>
      </c>
      <c r="F149" s="17" t="s">
        <v>1144</v>
      </c>
    </row>
    <row r="150" spans="1:6" ht="127.5" x14ac:dyDescent="0.2">
      <c r="A150" s="3" t="s">
        <v>381</v>
      </c>
      <c r="B150" s="3" t="s">
        <v>382</v>
      </c>
      <c r="C150" s="3" t="s">
        <v>383</v>
      </c>
      <c r="D150" s="17" t="s">
        <v>1144</v>
      </c>
      <c r="E150" s="17" t="s">
        <v>1144</v>
      </c>
      <c r="F150" s="17" t="s">
        <v>1144</v>
      </c>
    </row>
    <row r="151" spans="1:6" ht="255" x14ac:dyDescent="0.2">
      <c r="A151" s="3" t="s">
        <v>384</v>
      </c>
      <c r="B151" s="3" t="s">
        <v>385</v>
      </c>
      <c r="C151" s="3" t="s">
        <v>386</v>
      </c>
      <c r="D151" s="17" t="s">
        <v>1144</v>
      </c>
      <c r="E151" s="17" t="s">
        <v>1144</v>
      </c>
      <c r="F151" s="17" t="s">
        <v>1144</v>
      </c>
    </row>
    <row r="152" spans="1:6" ht="204" x14ac:dyDescent="0.2">
      <c r="A152" s="3" t="s">
        <v>387</v>
      </c>
      <c r="B152" s="3" t="s">
        <v>388</v>
      </c>
      <c r="C152" s="3" t="s">
        <v>389</v>
      </c>
      <c r="D152" s="17" t="s">
        <v>1144</v>
      </c>
      <c r="E152" s="17" t="s">
        <v>1144</v>
      </c>
      <c r="F152" s="17" t="s">
        <v>1144</v>
      </c>
    </row>
    <row r="153" spans="1:6" ht="153" x14ac:dyDescent="0.2">
      <c r="A153" s="3" t="s">
        <v>390</v>
      </c>
      <c r="B153" s="3" t="s">
        <v>391</v>
      </c>
      <c r="C153" s="3" t="s">
        <v>392</v>
      </c>
      <c r="D153" s="17" t="s">
        <v>1144</v>
      </c>
      <c r="E153" s="17" t="s">
        <v>1144</v>
      </c>
      <c r="F153" s="17" t="s">
        <v>1144</v>
      </c>
    </row>
    <row r="154" spans="1:6" ht="89.25" x14ac:dyDescent="0.2">
      <c r="A154" s="3" t="s">
        <v>393</v>
      </c>
      <c r="B154" s="3" t="s">
        <v>394</v>
      </c>
      <c r="C154" s="3" t="s">
        <v>395</v>
      </c>
      <c r="D154" s="17" t="s">
        <v>1144</v>
      </c>
      <c r="E154" s="17" t="s">
        <v>1144</v>
      </c>
      <c r="F154" s="17" t="s">
        <v>1144</v>
      </c>
    </row>
    <row r="155" spans="1:6" ht="409.5" x14ac:dyDescent="0.2">
      <c r="A155" s="18" t="s">
        <v>1007</v>
      </c>
      <c r="B155" s="3" t="s">
        <v>537</v>
      </c>
      <c r="C155" s="3" t="s">
        <v>538</v>
      </c>
      <c r="D155" s="17" t="s">
        <v>1144</v>
      </c>
      <c r="E155" s="17" t="s">
        <v>1144</v>
      </c>
      <c r="F155" s="17" t="s">
        <v>1144</v>
      </c>
    </row>
    <row r="156" spans="1:6" ht="76.5" x14ac:dyDescent="0.2">
      <c r="A156" s="18" t="s">
        <v>1007</v>
      </c>
      <c r="B156" s="3" t="s">
        <v>539</v>
      </c>
      <c r="C156" s="3" t="s">
        <v>540</v>
      </c>
      <c r="D156" s="17" t="s">
        <v>1144</v>
      </c>
      <c r="E156" s="17" t="s">
        <v>1144</v>
      </c>
      <c r="F156" s="17" t="s">
        <v>1144</v>
      </c>
    </row>
    <row r="157" spans="1:6" ht="89.25" x14ac:dyDescent="0.2">
      <c r="A157" s="18" t="s">
        <v>1007</v>
      </c>
      <c r="B157" s="3" t="s">
        <v>541</v>
      </c>
      <c r="C157" s="3" t="s">
        <v>542</v>
      </c>
      <c r="D157" s="17" t="s">
        <v>1144</v>
      </c>
      <c r="E157" s="17" t="s">
        <v>1144</v>
      </c>
      <c r="F157" s="17" t="s">
        <v>1144</v>
      </c>
    </row>
    <row r="158" spans="1:6" ht="51" x14ac:dyDescent="0.2">
      <c r="A158" s="18" t="s">
        <v>1007</v>
      </c>
      <c r="B158" s="3" t="s">
        <v>543</v>
      </c>
      <c r="C158" s="3" t="s">
        <v>544</v>
      </c>
      <c r="D158" s="17" t="s">
        <v>1144</v>
      </c>
      <c r="E158" s="17" t="s">
        <v>1144</v>
      </c>
      <c r="F158" s="17" t="s">
        <v>1144</v>
      </c>
    </row>
    <row r="159" spans="1:6" ht="127.5" x14ac:dyDescent="0.2">
      <c r="A159" s="18" t="s">
        <v>1007</v>
      </c>
      <c r="B159" s="4" t="s">
        <v>545</v>
      </c>
      <c r="C159" s="3" t="s">
        <v>546</v>
      </c>
      <c r="D159" s="17" t="s">
        <v>1144</v>
      </c>
      <c r="E159" s="17" t="s">
        <v>1144</v>
      </c>
      <c r="F159" s="17" t="s">
        <v>1144</v>
      </c>
    </row>
    <row r="160" spans="1:6" ht="76.5" x14ac:dyDescent="0.2">
      <c r="A160" s="3" t="s">
        <v>396</v>
      </c>
      <c r="B160" s="3" t="s">
        <v>397</v>
      </c>
      <c r="C160" s="3" t="s">
        <v>398</v>
      </c>
      <c r="D160" s="17" t="s">
        <v>1144</v>
      </c>
      <c r="E160" s="17" t="s">
        <v>1144</v>
      </c>
      <c r="F160" s="17" t="s">
        <v>1144</v>
      </c>
    </row>
    <row r="161" spans="1:6" ht="63.75" x14ac:dyDescent="0.2">
      <c r="A161" s="18" t="s">
        <v>1007</v>
      </c>
      <c r="B161" s="3" t="s">
        <v>547</v>
      </c>
      <c r="C161" s="3" t="s">
        <v>548</v>
      </c>
      <c r="D161" s="17" t="s">
        <v>1144</v>
      </c>
      <c r="E161" s="17" t="s">
        <v>1144</v>
      </c>
      <c r="F161" s="17" t="s">
        <v>1144</v>
      </c>
    </row>
    <row r="162" spans="1:6" ht="51" x14ac:dyDescent="0.2">
      <c r="A162" s="18" t="s">
        <v>1007</v>
      </c>
      <c r="B162" s="3" t="s">
        <v>549</v>
      </c>
      <c r="C162" s="3" t="s">
        <v>550</v>
      </c>
      <c r="D162" s="17" t="s">
        <v>1144</v>
      </c>
      <c r="E162" s="17" t="s">
        <v>1144</v>
      </c>
      <c r="F162" s="17" t="s">
        <v>1144</v>
      </c>
    </row>
    <row r="163" spans="1:6" ht="25.5" x14ac:dyDescent="0.2">
      <c r="A163" s="18" t="s">
        <v>1007</v>
      </c>
      <c r="B163" s="3" t="s">
        <v>551</v>
      </c>
      <c r="C163" s="3" t="s">
        <v>552</v>
      </c>
      <c r="D163" s="17" t="s">
        <v>1144</v>
      </c>
      <c r="E163" s="17" t="s">
        <v>1144</v>
      </c>
      <c r="F163" s="17" t="s">
        <v>1144</v>
      </c>
    </row>
    <row r="164" spans="1:6" ht="127.5" x14ac:dyDescent="0.2">
      <c r="A164" s="3" t="s">
        <v>399</v>
      </c>
      <c r="B164" s="3" t="s">
        <v>400</v>
      </c>
      <c r="C164" s="3" t="s">
        <v>401</v>
      </c>
      <c r="D164" s="17" t="s">
        <v>1144</v>
      </c>
      <c r="E164" s="17" t="s">
        <v>1144</v>
      </c>
      <c r="F164" s="17" t="s">
        <v>1144</v>
      </c>
    </row>
    <row r="165" spans="1:6" ht="127.5" x14ac:dyDescent="0.2">
      <c r="A165" s="18" t="s">
        <v>1007</v>
      </c>
      <c r="B165" s="3" t="s">
        <v>553</v>
      </c>
      <c r="C165" s="3" t="s">
        <v>554</v>
      </c>
      <c r="D165" s="17" t="s">
        <v>1144</v>
      </c>
      <c r="E165" s="17" t="s">
        <v>1144</v>
      </c>
      <c r="F165" s="17" t="s">
        <v>1144</v>
      </c>
    </row>
    <row r="166" spans="1:6" ht="63.75" x14ac:dyDescent="0.2">
      <c r="A166" s="18" t="s">
        <v>1007</v>
      </c>
      <c r="B166" s="3" t="s">
        <v>555</v>
      </c>
      <c r="C166" s="3" t="s">
        <v>556</v>
      </c>
      <c r="D166" s="17" t="s">
        <v>1144</v>
      </c>
      <c r="E166" s="17" t="s">
        <v>1144</v>
      </c>
      <c r="F166" s="17" t="s">
        <v>1144</v>
      </c>
    </row>
    <row r="167" spans="1:6" ht="63.75" x14ac:dyDescent="0.2">
      <c r="A167" s="18" t="s">
        <v>1007</v>
      </c>
      <c r="B167" s="3" t="s">
        <v>557</v>
      </c>
      <c r="C167" s="3" t="s">
        <v>558</v>
      </c>
      <c r="D167" s="17" t="s">
        <v>1144</v>
      </c>
      <c r="E167" s="17" t="s">
        <v>1144</v>
      </c>
      <c r="F167" s="17" t="s">
        <v>1144</v>
      </c>
    </row>
    <row r="168" spans="1:6" ht="51" x14ac:dyDescent="0.2">
      <c r="A168" s="3" t="s">
        <v>402</v>
      </c>
      <c r="B168" s="3" t="s">
        <v>403</v>
      </c>
      <c r="C168" s="3" t="s">
        <v>404</v>
      </c>
      <c r="D168" s="17" t="s">
        <v>1144</v>
      </c>
      <c r="E168" s="17" t="s">
        <v>1144</v>
      </c>
      <c r="F168" s="17" t="s">
        <v>1144</v>
      </c>
    </row>
    <row r="169" spans="1:6" ht="63.75" x14ac:dyDescent="0.2">
      <c r="A169" s="3" t="s">
        <v>405</v>
      </c>
      <c r="B169" s="3" t="s">
        <v>406</v>
      </c>
      <c r="C169" s="3" t="s">
        <v>407</v>
      </c>
      <c r="D169" s="17" t="s">
        <v>1144</v>
      </c>
      <c r="E169" s="17" t="s">
        <v>1144</v>
      </c>
      <c r="F169" s="17" t="s">
        <v>1144</v>
      </c>
    </row>
    <row r="170" spans="1:6" ht="76.5" x14ac:dyDescent="0.2">
      <c r="A170" s="3" t="s">
        <v>408</v>
      </c>
      <c r="B170" s="3" t="s">
        <v>409</v>
      </c>
      <c r="C170" s="3" t="s">
        <v>410</v>
      </c>
      <c r="D170" s="17" t="s">
        <v>1144</v>
      </c>
      <c r="E170" s="17" t="s">
        <v>1144</v>
      </c>
      <c r="F170" s="17" t="s">
        <v>1144</v>
      </c>
    </row>
    <row r="171" spans="1:6" ht="140.25" x14ac:dyDescent="0.2">
      <c r="A171" s="3" t="s">
        <v>411</v>
      </c>
      <c r="B171" s="3" t="s">
        <v>412</v>
      </c>
      <c r="C171" s="3" t="s">
        <v>413</v>
      </c>
      <c r="D171" s="17" t="s">
        <v>1144</v>
      </c>
      <c r="E171" s="17" t="s">
        <v>1144</v>
      </c>
      <c r="F171" s="17" t="s">
        <v>1144</v>
      </c>
    </row>
    <row r="172" spans="1:6" ht="38.25" x14ac:dyDescent="0.2">
      <c r="A172" s="18" t="s">
        <v>1007</v>
      </c>
      <c r="B172" s="3" t="s">
        <v>559</v>
      </c>
      <c r="C172" s="3" t="s">
        <v>560</v>
      </c>
      <c r="D172" s="17" t="s">
        <v>1144</v>
      </c>
      <c r="E172" s="17" t="s">
        <v>1144</v>
      </c>
      <c r="F172" s="17" t="s">
        <v>1144</v>
      </c>
    </row>
    <row r="173" spans="1:6" ht="63.75" x14ac:dyDescent="0.2">
      <c r="A173" s="18" t="s">
        <v>1007</v>
      </c>
      <c r="B173" s="3" t="s">
        <v>561</v>
      </c>
      <c r="C173" s="3" t="s">
        <v>562</v>
      </c>
      <c r="D173" s="17" t="s">
        <v>1144</v>
      </c>
      <c r="E173" s="17" t="s">
        <v>1144</v>
      </c>
      <c r="F173" s="17" t="s">
        <v>1144</v>
      </c>
    </row>
    <row r="174" spans="1:6" ht="293.25" x14ac:dyDescent="0.2">
      <c r="A174" s="3" t="s">
        <v>414</v>
      </c>
      <c r="B174" s="3" t="s">
        <v>415</v>
      </c>
      <c r="C174" s="3" t="s">
        <v>416</v>
      </c>
      <c r="D174" s="17" t="s">
        <v>1144</v>
      </c>
      <c r="E174" s="17" t="s">
        <v>1144</v>
      </c>
      <c r="F174" s="17" t="s">
        <v>1144</v>
      </c>
    </row>
    <row r="175" spans="1:6" ht="76.5" x14ac:dyDescent="0.2">
      <c r="A175" s="18" t="s">
        <v>1007</v>
      </c>
      <c r="B175" s="3" t="s">
        <v>563</v>
      </c>
      <c r="C175" s="3" t="s">
        <v>564</v>
      </c>
      <c r="D175" s="17" t="s">
        <v>1144</v>
      </c>
      <c r="E175" s="17" t="s">
        <v>1144</v>
      </c>
      <c r="F175" s="17" t="s">
        <v>1144</v>
      </c>
    </row>
    <row r="176" spans="1:6" ht="89.25" x14ac:dyDescent="0.2">
      <c r="A176" s="18" t="s">
        <v>1007</v>
      </c>
      <c r="B176" s="3" t="s">
        <v>565</v>
      </c>
      <c r="C176" s="3" t="s">
        <v>566</v>
      </c>
      <c r="D176" s="17" t="s">
        <v>1144</v>
      </c>
      <c r="E176" s="17" t="s">
        <v>1144</v>
      </c>
      <c r="F176" s="17" t="s">
        <v>1144</v>
      </c>
    </row>
    <row r="177" spans="1:6" ht="63.75" x14ac:dyDescent="0.2">
      <c r="A177" s="3" t="s">
        <v>417</v>
      </c>
      <c r="B177" s="3" t="s">
        <v>418</v>
      </c>
      <c r="C177" s="3" t="s">
        <v>419</v>
      </c>
      <c r="D177" s="17" t="s">
        <v>1144</v>
      </c>
      <c r="E177" s="17" t="s">
        <v>1144</v>
      </c>
      <c r="F177" s="17" t="s">
        <v>1144</v>
      </c>
    </row>
    <row r="178" spans="1:6" ht="63.75" x14ac:dyDescent="0.2">
      <c r="A178" s="3" t="s">
        <v>420</v>
      </c>
      <c r="B178" s="3" t="s">
        <v>421</v>
      </c>
      <c r="C178" s="3" t="s">
        <v>422</v>
      </c>
      <c r="D178" s="17" t="s">
        <v>1144</v>
      </c>
      <c r="E178" s="17" t="s">
        <v>1144</v>
      </c>
      <c r="F178" s="17" t="s">
        <v>1144</v>
      </c>
    </row>
    <row r="179" spans="1:6" ht="63.75" x14ac:dyDescent="0.2">
      <c r="A179" s="3" t="s">
        <v>423</v>
      </c>
      <c r="B179" s="3" t="s">
        <v>424</v>
      </c>
      <c r="C179" s="3" t="s">
        <v>425</v>
      </c>
      <c r="D179" s="17" t="s">
        <v>1144</v>
      </c>
      <c r="E179" s="17" t="s">
        <v>1144</v>
      </c>
      <c r="F179" s="17" t="s">
        <v>1144</v>
      </c>
    </row>
    <row r="180" spans="1:6" ht="89.25" x14ac:dyDescent="0.2">
      <c r="A180" s="3" t="s">
        <v>426</v>
      </c>
      <c r="B180" s="3" t="s">
        <v>427</v>
      </c>
      <c r="C180" s="3" t="s">
        <v>428</v>
      </c>
      <c r="D180" s="17" t="s">
        <v>1144</v>
      </c>
      <c r="E180" s="17" t="s">
        <v>1144</v>
      </c>
      <c r="F180" s="17" t="s">
        <v>1144</v>
      </c>
    </row>
    <row r="181" spans="1:6" ht="63.75" x14ac:dyDescent="0.2">
      <c r="A181" s="3" t="s">
        <v>429</v>
      </c>
      <c r="B181" s="3" t="s">
        <v>430</v>
      </c>
      <c r="C181" s="3" t="s">
        <v>431</v>
      </c>
      <c r="D181" s="17" t="s">
        <v>1144</v>
      </c>
      <c r="E181" s="17" t="s">
        <v>1144</v>
      </c>
      <c r="F181" s="17" t="s">
        <v>1144</v>
      </c>
    </row>
    <row r="182" spans="1:6" ht="114.75" x14ac:dyDescent="0.2">
      <c r="A182" s="3" t="s">
        <v>432</v>
      </c>
      <c r="B182" s="3" t="s">
        <v>433</v>
      </c>
      <c r="C182" s="3" t="s">
        <v>434</v>
      </c>
      <c r="D182" s="17" t="s">
        <v>1144</v>
      </c>
      <c r="E182" s="17" t="s">
        <v>1144</v>
      </c>
      <c r="F182" s="17" t="s">
        <v>1144</v>
      </c>
    </row>
    <row r="183" spans="1:6" ht="178.5" x14ac:dyDescent="0.2">
      <c r="A183" s="3" t="s">
        <v>435</v>
      </c>
      <c r="B183" s="3" t="s">
        <v>436</v>
      </c>
      <c r="C183" s="3" t="s">
        <v>437</v>
      </c>
      <c r="D183" s="17" t="s">
        <v>1144</v>
      </c>
      <c r="E183" s="17" t="s">
        <v>1144</v>
      </c>
      <c r="F183" s="17" t="s">
        <v>1144</v>
      </c>
    </row>
    <row r="184" spans="1:6" ht="89.25" x14ac:dyDescent="0.2">
      <c r="A184" s="18" t="s">
        <v>1007</v>
      </c>
      <c r="B184" s="3" t="s">
        <v>567</v>
      </c>
      <c r="C184" s="3" t="s">
        <v>568</v>
      </c>
      <c r="D184" s="17" t="s">
        <v>1144</v>
      </c>
      <c r="E184" s="17" t="s">
        <v>1144</v>
      </c>
      <c r="F184" s="17" t="s">
        <v>1144</v>
      </c>
    </row>
    <row r="185" spans="1:6" ht="114.75" x14ac:dyDescent="0.2">
      <c r="A185" s="18" t="s">
        <v>1007</v>
      </c>
      <c r="B185" s="4" t="s">
        <v>569</v>
      </c>
      <c r="C185" s="3" t="s">
        <v>570</v>
      </c>
      <c r="D185" s="17" t="s">
        <v>1144</v>
      </c>
      <c r="E185" s="17" t="s">
        <v>1144</v>
      </c>
      <c r="F185" s="17" t="s">
        <v>1144</v>
      </c>
    </row>
    <row r="186" spans="1:6" ht="114.75" x14ac:dyDescent="0.2">
      <c r="A186" s="18" t="s">
        <v>1007</v>
      </c>
      <c r="B186" s="3" t="s">
        <v>571</v>
      </c>
      <c r="C186" s="3" t="s">
        <v>572</v>
      </c>
      <c r="D186" s="17" t="s">
        <v>1144</v>
      </c>
      <c r="E186" s="17" t="s">
        <v>1144</v>
      </c>
      <c r="F186" s="17" t="s">
        <v>1144</v>
      </c>
    </row>
    <row r="187" spans="1:6" ht="114.75" x14ac:dyDescent="0.2">
      <c r="A187" s="18" t="s">
        <v>1007</v>
      </c>
      <c r="B187" s="3" t="s">
        <v>573</v>
      </c>
      <c r="C187" s="3" t="s">
        <v>574</v>
      </c>
      <c r="D187" s="17" t="s">
        <v>1144</v>
      </c>
      <c r="E187" s="17" t="s">
        <v>1144</v>
      </c>
      <c r="F187" s="17" t="s">
        <v>1144</v>
      </c>
    </row>
    <row r="188" spans="1:6" ht="153" x14ac:dyDescent="0.2">
      <c r="A188" s="18" t="s">
        <v>1007</v>
      </c>
      <c r="B188" s="3" t="s">
        <v>575</v>
      </c>
      <c r="C188" s="3" t="s">
        <v>576</v>
      </c>
      <c r="D188" s="17" t="s">
        <v>1144</v>
      </c>
      <c r="E188" s="17" t="s">
        <v>1144</v>
      </c>
      <c r="F188" s="17" t="s">
        <v>1144</v>
      </c>
    </row>
    <row r="189" spans="1:6" ht="127.5" x14ac:dyDescent="0.2">
      <c r="A189" s="18" t="s">
        <v>1007</v>
      </c>
      <c r="B189" s="4" t="s">
        <v>577</v>
      </c>
      <c r="C189" s="3" t="s">
        <v>578</v>
      </c>
      <c r="D189" s="17" t="s">
        <v>1144</v>
      </c>
      <c r="E189" s="17" t="s">
        <v>1144</v>
      </c>
      <c r="F189" s="17" t="s">
        <v>1144</v>
      </c>
    </row>
    <row r="190" spans="1:6" ht="127.5" x14ac:dyDescent="0.2">
      <c r="A190" s="18" t="s">
        <v>1007</v>
      </c>
      <c r="B190" s="3" t="s">
        <v>579</v>
      </c>
      <c r="C190" s="3" t="s">
        <v>580</v>
      </c>
      <c r="D190" s="17" t="s">
        <v>1144</v>
      </c>
      <c r="E190" s="17" t="s">
        <v>1144</v>
      </c>
      <c r="F190" s="17" t="s">
        <v>1144</v>
      </c>
    </row>
    <row r="191" spans="1:6" ht="51" x14ac:dyDescent="0.2">
      <c r="A191" s="18" t="s">
        <v>1007</v>
      </c>
      <c r="B191" s="3" t="s">
        <v>581</v>
      </c>
      <c r="C191" s="3" t="s">
        <v>582</v>
      </c>
      <c r="D191" s="17" t="s">
        <v>1144</v>
      </c>
      <c r="E191" s="17" t="s">
        <v>1144</v>
      </c>
      <c r="F191" s="17" t="s">
        <v>1144</v>
      </c>
    </row>
    <row r="192" spans="1:6" ht="76.5" x14ac:dyDescent="0.2">
      <c r="A192" s="3" t="s">
        <v>438</v>
      </c>
      <c r="B192" s="3" t="s">
        <v>439</v>
      </c>
      <c r="C192" s="3" t="s">
        <v>440</v>
      </c>
      <c r="D192" s="17" t="s">
        <v>1144</v>
      </c>
      <c r="E192" s="17" t="s">
        <v>1144</v>
      </c>
      <c r="F192" s="17" t="s">
        <v>1144</v>
      </c>
    </row>
    <row r="193" spans="1:6" ht="89.25" x14ac:dyDescent="0.2">
      <c r="A193" s="18" t="s">
        <v>1007</v>
      </c>
      <c r="B193" s="3" t="s">
        <v>583</v>
      </c>
      <c r="C193" s="3" t="s">
        <v>584</v>
      </c>
      <c r="D193" s="17" t="s">
        <v>1144</v>
      </c>
      <c r="E193" s="17" t="s">
        <v>1144</v>
      </c>
      <c r="F193" s="17" t="s">
        <v>1144</v>
      </c>
    </row>
    <row r="194" spans="1:6" ht="76.5" x14ac:dyDescent="0.2">
      <c r="A194" s="18" t="s">
        <v>1007</v>
      </c>
      <c r="B194" s="3" t="s">
        <v>585</v>
      </c>
      <c r="C194" s="3" t="s">
        <v>586</v>
      </c>
      <c r="D194" s="17" t="s">
        <v>1144</v>
      </c>
      <c r="E194" s="17" t="s">
        <v>1144</v>
      </c>
      <c r="F194" s="17" t="s">
        <v>1144</v>
      </c>
    </row>
    <row r="195" spans="1:6" ht="102" x14ac:dyDescent="0.2">
      <c r="A195" s="18" t="s">
        <v>1007</v>
      </c>
      <c r="B195" s="3" t="s">
        <v>587</v>
      </c>
      <c r="C195" s="3" t="s">
        <v>588</v>
      </c>
      <c r="D195" s="17" t="s">
        <v>1144</v>
      </c>
      <c r="E195" s="17" t="s">
        <v>1144</v>
      </c>
      <c r="F195" s="17" t="s">
        <v>1144</v>
      </c>
    </row>
    <row r="196" spans="1:6" ht="76.5" x14ac:dyDescent="0.2">
      <c r="A196" s="18" t="s">
        <v>1007</v>
      </c>
      <c r="B196" s="3" t="s">
        <v>589</v>
      </c>
      <c r="C196" s="3" t="s">
        <v>590</v>
      </c>
      <c r="D196" s="17" t="s">
        <v>1144</v>
      </c>
      <c r="E196" s="17" t="s">
        <v>1144</v>
      </c>
      <c r="F196" s="17" t="s">
        <v>1144</v>
      </c>
    </row>
    <row r="197" spans="1:6" ht="102" x14ac:dyDescent="0.2">
      <c r="A197" s="18" t="s">
        <v>1007</v>
      </c>
      <c r="B197" s="3" t="s">
        <v>591</v>
      </c>
      <c r="C197" s="3" t="s">
        <v>592</v>
      </c>
      <c r="D197" s="17" t="s">
        <v>1144</v>
      </c>
      <c r="E197" s="17" t="s">
        <v>1144</v>
      </c>
      <c r="F197" s="17" t="s">
        <v>1144</v>
      </c>
    </row>
    <row r="198" spans="1:6" ht="76.5" x14ac:dyDescent="0.2">
      <c r="A198" s="18" t="s">
        <v>1007</v>
      </c>
      <c r="B198" s="3" t="s">
        <v>593</v>
      </c>
      <c r="C198" s="3" t="s">
        <v>594</v>
      </c>
      <c r="D198" s="17" t="s">
        <v>1144</v>
      </c>
      <c r="E198" s="17" t="s">
        <v>1144</v>
      </c>
      <c r="F198" s="17" t="s">
        <v>1144</v>
      </c>
    </row>
    <row r="199" spans="1:6" ht="51" x14ac:dyDescent="0.2">
      <c r="A199" s="3" t="s">
        <v>441</v>
      </c>
      <c r="B199" s="4" t="s">
        <v>442</v>
      </c>
      <c r="C199" s="3" t="s">
        <v>443</v>
      </c>
      <c r="D199" s="17" t="s">
        <v>1144</v>
      </c>
      <c r="E199" s="17" t="s">
        <v>1144</v>
      </c>
      <c r="F199" s="17" t="s">
        <v>1144</v>
      </c>
    </row>
    <row r="200" spans="1:6" ht="153" x14ac:dyDescent="0.2">
      <c r="A200" s="3" t="s">
        <v>447</v>
      </c>
      <c r="B200" s="3" t="s">
        <v>448</v>
      </c>
      <c r="C200" s="3" t="s">
        <v>449</v>
      </c>
      <c r="D200" s="17" t="s">
        <v>1144</v>
      </c>
      <c r="E200" s="17" t="s">
        <v>1144</v>
      </c>
      <c r="F200" s="17" t="s">
        <v>1144</v>
      </c>
    </row>
    <row r="201" spans="1:6" ht="63.75" x14ac:dyDescent="0.2">
      <c r="A201" s="18" t="s">
        <v>1007</v>
      </c>
      <c r="B201" s="3" t="s">
        <v>599</v>
      </c>
      <c r="C201" s="3" t="s">
        <v>600</v>
      </c>
      <c r="D201" s="17" t="s">
        <v>1144</v>
      </c>
      <c r="E201" s="17" t="s">
        <v>1144</v>
      </c>
      <c r="F201" s="17" t="s">
        <v>1144</v>
      </c>
    </row>
    <row r="202" spans="1:6" ht="51" x14ac:dyDescent="0.2">
      <c r="A202" s="3" t="s">
        <v>450</v>
      </c>
      <c r="B202" s="3" t="s">
        <v>451</v>
      </c>
      <c r="C202" s="3" t="s">
        <v>452</v>
      </c>
      <c r="D202" s="17" t="s">
        <v>1144</v>
      </c>
      <c r="E202" s="17" t="s">
        <v>1144</v>
      </c>
      <c r="F202" s="17" t="s">
        <v>1144</v>
      </c>
    </row>
    <row r="203" spans="1:6" ht="51" x14ac:dyDescent="0.2">
      <c r="A203" s="3" t="s">
        <v>453</v>
      </c>
      <c r="B203" s="5" t="s">
        <v>454</v>
      </c>
      <c r="C203" s="3" t="s">
        <v>455</v>
      </c>
      <c r="D203" s="17" t="s">
        <v>1144</v>
      </c>
      <c r="E203" s="17" t="s">
        <v>1144</v>
      </c>
      <c r="F203" s="17" t="s">
        <v>1144</v>
      </c>
    </row>
    <row r="204" spans="1:6" ht="76.5" x14ac:dyDescent="0.2">
      <c r="A204" s="18" t="s">
        <v>1007</v>
      </c>
      <c r="B204" s="3" t="s">
        <v>601</v>
      </c>
      <c r="C204" s="3" t="s">
        <v>602</v>
      </c>
      <c r="D204" s="17" t="s">
        <v>1144</v>
      </c>
      <c r="E204" s="17" t="s">
        <v>1144</v>
      </c>
      <c r="F204" s="17" t="s">
        <v>1144</v>
      </c>
    </row>
    <row r="205" spans="1:6" ht="306" x14ac:dyDescent="0.2">
      <c r="A205" s="18" t="s">
        <v>1007</v>
      </c>
      <c r="B205" s="3" t="s">
        <v>603</v>
      </c>
      <c r="C205" s="3" t="s">
        <v>604</v>
      </c>
      <c r="D205" s="17" t="s">
        <v>1144</v>
      </c>
      <c r="E205" s="17" t="s">
        <v>1144</v>
      </c>
      <c r="F205" s="17" t="s">
        <v>1144</v>
      </c>
    </row>
    <row r="206" spans="1:6" ht="38.25" x14ac:dyDescent="0.2">
      <c r="A206" s="3" t="s">
        <v>456</v>
      </c>
      <c r="B206" s="3" t="s">
        <v>457</v>
      </c>
      <c r="C206" s="3" t="s">
        <v>458</v>
      </c>
      <c r="D206" s="17" t="s">
        <v>1144</v>
      </c>
      <c r="E206" s="17" t="s">
        <v>1144</v>
      </c>
      <c r="F206" s="17" t="s">
        <v>1144</v>
      </c>
    </row>
    <row r="207" spans="1:6" ht="76.5" x14ac:dyDescent="0.2">
      <c r="A207" s="3" t="s">
        <v>459</v>
      </c>
      <c r="B207" s="3" t="s">
        <v>460</v>
      </c>
      <c r="C207" s="3" t="s">
        <v>461</v>
      </c>
      <c r="D207" s="17" t="s">
        <v>1144</v>
      </c>
      <c r="E207" s="17" t="s">
        <v>1144</v>
      </c>
      <c r="F207" s="17" t="s">
        <v>1144</v>
      </c>
    </row>
    <row r="208" spans="1:6" ht="89.25" x14ac:dyDescent="0.2">
      <c r="A208" s="3" t="s">
        <v>462</v>
      </c>
      <c r="B208" s="3" t="s">
        <v>463</v>
      </c>
      <c r="C208" s="3" t="s">
        <v>464</v>
      </c>
      <c r="D208" s="17" t="s">
        <v>1144</v>
      </c>
      <c r="E208" s="17" t="s">
        <v>1144</v>
      </c>
      <c r="F208" s="17" t="s">
        <v>1144</v>
      </c>
    </row>
    <row r="209" spans="1:6" ht="63.75" x14ac:dyDescent="0.2">
      <c r="A209" s="18" t="s">
        <v>1007</v>
      </c>
      <c r="B209" s="3" t="s">
        <v>607</v>
      </c>
      <c r="C209" s="3" t="s">
        <v>608</v>
      </c>
      <c r="D209" s="17" t="s">
        <v>1144</v>
      </c>
      <c r="E209" s="17" t="s">
        <v>1144</v>
      </c>
      <c r="F209" s="17" t="s">
        <v>1144</v>
      </c>
    </row>
    <row r="210" spans="1:6" ht="153" x14ac:dyDescent="0.2">
      <c r="A210" s="18" t="s">
        <v>1007</v>
      </c>
      <c r="B210" s="3" t="s">
        <v>609</v>
      </c>
      <c r="C210" s="3" t="s">
        <v>610</v>
      </c>
      <c r="D210" s="17" t="s">
        <v>1144</v>
      </c>
      <c r="E210" s="17" t="s">
        <v>1144</v>
      </c>
      <c r="F210" s="17" t="s">
        <v>1144</v>
      </c>
    </row>
    <row r="211" spans="1:6" ht="51" x14ac:dyDescent="0.2">
      <c r="A211" s="3" t="s">
        <v>465</v>
      </c>
      <c r="B211" s="3" t="s">
        <v>466</v>
      </c>
      <c r="C211" s="3" t="s">
        <v>467</v>
      </c>
      <c r="D211" s="17" t="s">
        <v>1144</v>
      </c>
      <c r="E211" s="17" t="s">
        <v>1144</v>
      </c>
      <c r="F211" s="17" t="s">
        <v>1144</v>
      </c>
    </row>
    <row r="212" spans="1:6" ht="140.25" x14ac:dyDescent="0.2">
      <c r="A212" s="3" t="s">
        <v>468</v>
      </c>
      <c r="B212" s="3" t="s">
        <v>469</v>
      </c>
      <c r="C212" s="3" t="s">
        <v>470</v>
      </c>
      <c r="D212" s="17" t="s">
        <v>1144</v>
      </c>
      <c r="E212" s="17" t="s">
        <v>1144</v>
      </c>
      <c r="F212" s="17" t="s">
        <v>1144</v>
      </c>
    </row>
    <row r="213" spans="1:6" ht="102" x14ac:dyDescent="0.2">
      <c r="A213" s="18" t="s">
        <v>1007</v>
      </c>
      <c r="B213" s="3" t="s">
        <v>611</v>
      </c>
      <c r="C213" s="3" t="s">
        <v>612</v>
      </c>
      <c r="D213" s="17" t="s">
        <v>1144</v>
      </c>
      <c r="E213" s="17" t="s">
        <v>1144</v>
      </c>
      <c r="F213" s="17" t="s">
        <v>1144</v>
      </c>
    </row>
    <row r="214" spans="1:6" ht="76.5" x14ac:dyDescent="0.2">
      <c r="A214" s="3" t="s">
        <v>471</v>
      </c>
      <c r="B214" s="3" t="s">
        <v>472</v>
      </c>
      <c r="C214" s="3" t="s">
        <v>473</v>
      </c>
      <c r="D214" s="17" t="s">
        <v>1144</v>
      </c>
      <c r="E214" s="17" t="s">
        <v>1144</v>
      </c>
      <c r="F214" s="17" t="s">
        <v>1144</v>
      </c>
    </row>
    <row r="215" spans="1:6" ht="38.25" x14ac:dyDescent="0.2">
      <c r="A215" s="18" t="s">
        <v>1007</v>
      </c>
      <c r="B215" s="3" t="s">
        <v>615</v>
      </c>
      <c r="C215" s="3" t="s">
        <v>616</v>
      </c>
      <c r="D215" s="17" t="s">
        <v>1144</v>
      </c>
      <c r="E215" s="17" t="s">
        <v>1144</v>
      </c>
      <c r="F215" s="17" t="s">
        <v>1144</v>
      </c>
    </row>
    <row r="216" spans="1:6" ht="63.75" x14ac:dyDescent="0.2">
      <c r="A216" s="18" t="s">
        <v>1007</v>
      </c>
      <c r="B216" s="3" t="s">
        <v>617</v>
      </c>
      <c r="C216" s="3" t="s">
        <v>618</v>
      </c>
      <c r="D216" s="17" t="s">
        <v>1144</v>
      </c>
      <c r="E216" s="17" t="s">
        <v>1144</v>
      </c>
      <c r="F216" s="17" t="s">
        <v>1144</v>
      </c>
    </row>
    <row r="217" spans="1:6" ht="204" x14ac:dyDescent="0.2">
      <c r="A217" s="3" t="s">
        <v>477</v>
      </c>
      <c r="B217" s="3" t="s">
        <v>478</v>
      </c>
      <c r="C217" s="3" t="s">
        <v>479</v>
      </c>
      <c r="D217" s="17" t="s">
        <v>1144</v>
      </c>
      <c r="E217" s="17" t="s">
        <v>1144</v>
      </c>
      <c r="F217" s="17" t="s">
        <v>1144</v>
      </c>
    </row>
    <row r="218" spans="1:6" ht="76.5" x14ac:dyDescent="0.2">
      <c r="A218" s="3" t="s">
        <v>480</v>
      </c>
      <c r="B218" s="3" t="s">
        <v>481</v>
      </c>
      <c r="C218" s="3" t="s">
        <v>482</v>
      </c>
      <c r="D218" s="17" t="s">
        <v>1144</v>
      </c>
      <c r="E218" s="17" t="s">
        <v>1144</v>
      </c>
      <c r="F218" s="17" t="s">
        <v>1144</v>
      </c>
    </row>
    <row r="219" spans="1:6" ht="63.75" x14ac:dyDescent="0.2">
      <c r="A219" s="18" t="s">
        <v>1007</v>
      </c>
      <c r="B219" s="3" t="s">
        <v>619</v>
      </c>
      <c r="C219" s="3" t="s">
        <v>620</v>
      </c>
      <c r="D219" s="17" t="s">
        <v>1144</v>
      </c>
      <c r="E219" s="17" t="s">
        <v>1144</v>
      </c>
      <c r="F219" s="17" t="s">
        <v>1144</v>
      </c>
    </row>
    <row r="220" spans="1:6" ht="89.25" x14ac:dyDescent="0.2">
      <c r="A220" s="3" t="s">
        <v>486</v>
      </c>
      <c r="B220" s="3" t="s">
        <v>487</v>
      </c>
      <c r="C220" s="3" t="s">
        <v>488</v>
      </c>
      <c r="D220" s="17" t="s">
        <v>1144</v>
      </c>
      <c r="E220" s="17" t="s">
        <v>1144</v>
      </c>
      <c r="F220" s="17" t="s">
        <v>1144</v>
      </c>
    </row>
    <row r="221" spans="1:6" ht="204" x14ac:dyDescent="0.2">
      <c r="A221" s="3" t="s">
        <v>489</v>
      </c>
      <c r="B221" s="3" t="s">
        <v>490</v>
      </c>
      <c r="C221" s="3" t="s">
        <v>491</v>
      </c>
      <c r="D221" s="17" t="s">
        <v>1144</v>
      </c>
      <c r="E221" s="17" t="s">
        <v>1144</v>
      </c>
      <c r="F221" s="17" t="s">
        <v>1144</v>
      </c>
    </row>
    <row r="222" spans="1:6" ht="153" x14ac:dyDescent="0.2">
      <c r="A222" s="18" t="s">
        <v>1007</v>
      </c>
      <c r="B222" s="3" t="s">
        <v>621</v>
      </c>
      <c r="C222" s="3" t="s">
        <v>622</v>
      </c>
      <c r="D222" s="17" t="s">
        <v>1144</v>
      </c>
      <c r="E222" s="17" t="s">
        <v>1144</v>
      </c>
      <c r="F222" s="17" t="s">
        <v>1144</v>
      </c>
    </row>
    <row r="223" spans="1:6" ht="102" x14ac:dyDescent="0.2">
      <c r="A223" s="3" t="s">
        <v>492</v>
      </c>
      <c r="B223" s="3" t="s">
        <v>493</v>
      </c>
      <c r="C223" s="3" t="s">
        <v>494</v>
      </c>
      <c r="D223" s="17" t="s">
        <v>1144</v>
      </c>
      <c r="E223" s="17" t="s">
        <v>1144</v>
      </c>
      <c r="F223" s="17" t="s">
        <v>1144</v>
      </c>
    </row>
    <row r="224" spans="1:6" ht="51" x14ac:dyDescent="0.2">
      <c r="A224" s="3" t="s">
        <v>495</v>
      </c>
      <c r="B224" s="3" t="s">
        <v>496</v>
      </c>
      <c r="C224" s="3" t="s">
        <v>497</v>
      </c>
      <c r="D224" s="17" t="s">
        <v>1144</v>
      </c>
      <c r="E224" s="17" t="s">
        <v>1144</v>
      </c>
      <c r="F224" s="17" t="s">
        <v>1144</v>
      </c>
    </row>
    <row r="225" spans="1:6" ht="51" x14ac:dyDescent="0.2">
      <c r="A225" s="18" t="s">
        <v>1007</v>
      </c>
      <c r="B225" s="3" t="s">
        <v>623</v>
      </c>
      <c r="C225" s="3" t="s">
        <v>624</v>
      </c>
      <c r="D225" s="17" t="s">
        <v>1144</v>
      </c>
      <c r="E225" s="17" t="s">
        <v>1144</v>
      </c>
      <c r="F225" s="17" t="s">
        <v>1144</v>
      </c>
    </row>
    <row r="226" spans="1:6" ht="63.75" x14ac:dyDescent="0.2">
      <c r="A226" s="18" t="s">
        <v>1007</v>
      </c>
      <c r="B226" s="3" t="s">
        <v>625</v>
      </c>
      <c r="C226" s="3" t="s">
        <v>626</v>
      </c>
      <c r="D226" s="17" t="s">
        <v>1144</v>
      </c>
      <c r="E226" s="17" t="s">
        <v>1144</v>
      </c>
      <c r="F226" s="17" t="s">
        <v>1144</v>
      </c>
    </row>
    <row r="227" spans="1:6" ht="102" x14ac:dyDescent="0.2">
      <c r="A227" s="3" t="s">
        <v>498</v>
      </c>
      <c r="B227" s="3" t="s">
        <v>499</v>
      </c>
      <c r="C227" s="3" t="s">
        <v>500</v>
      </c>
      <c r="D227" s="17" t="s">
        <v>1144</v>
      </c>
      <c r="E227" s="17" t="s">
        <v>1144</v>
      </c>
      <c r="F227" s="17" t="s">
        <v>1144</v>
      </c>
    </row>
    <row r="228" spans="1:6" ht="102" x14ac:dyDescent="0.2">
      <c r="A228" s="18" t="s">
        <v>1007</v>
      </c>
      <c r="B228" s="3" t="s">
        <v>629</v>
      </c>
      <c r="C228" s="3" t="s">
        <v>630</v>
      </c>
      <c r="D228" s="17" t="s">
        <v>1144</v>
      </c>
      <c r="E228" s="17" t="s">
        <v>1144</v>
      </c>
      <c r="F228" s="17" t="s">
        <v>1144</v>
      </c>
    </row>
    <row r="229" spans="1:6" ht="76.5" x14ac:dyDescent="0.2">
      <c r="A229" s="3" t="s">
        <v>501</v>
      </c>
      <c r="B229" s="4" t="s">
        <v>502</v>
      </c>
      <c r="C229" s="3" t="s">
        <v>503</v>
      </c>
      <c r="D229" s="17" t="s">
        <v>1144</v>
      </c>
      <c r="E229" s="17" t="s">
        <v>1144</v>
      </c>
      <c r="F229" s="17" t="s">
        <v>1144</v>
      </c>
    </row>
    <row r="230" spans="1:6" ht="102" x14ac:dyDescent="0.2">
      <c r="A230" s="3" t="s">
        <v>504</v>
      </c>
      <c r="B230" s="3" t="s">
        <v>505</v>
      </c>
      <c r="C230" s="3" t="s">
        <v>506</v>
      </c>
      <c r="D230" s="17" t="s">
        <v>1144</v>
      </c>
      <c r="E230" s="17" t="s">
        <v>1144</v>
      </c>
      <c r="F230" s="17" t="s">
        <v>1144</v>
      </c>
    </row>
    <row r="231" spans="1:6" ht="63.75" x14ac:dyDescent="0.2">
      <c r="A231" s="18" t="s">
        <v>1007</v>
      </c>
      <c r="B231" s="3" t="s">
        <v>631</v>
      </c>
      <c r="C231" s="3" t="s">
        <v>632</v>
      </c>
      <c r="D231" s="17" t="s">
        <v>1144</v>
      </c>
      <c r="E231" s="17" t="s">
        <v>1144</v>
      </c>
      <c r="F231" s="17" t="s">
        <v>1144</v>
      </c>
    </row>
    <row r="232" spans="1:6" ht="51" x14ac:dyDescent="0.2">
      <c r="A232" s="18" t="s">
        <v>1007</v>
      </c>
      <c r="B232" s="3" t="s">
        <v>633</v>
      </c>
      <c r="C232" s="3" t="s">
        <v>634</v>
      </c>
      <c r="D232" s="17" t="s">
        <v>1144</v>
      </c>
      <c r="E232" s="17" t="s">
        <v>1144</v>
      </c>
      <c r="F232" s="17" t="s">
        <v>1144</v>
      </c>
    </row>
    <row r="233" spans="1:6" ht="89.25" x14ac:dyDescent="0.2">
      <c r="A233" s="3" t="s">
        <v>507</v>
      </c>
      <c r="B233" s="3" t="s">
        <v>508</v>
      </c>
      <c r="C233" s="3" t="s">
        <v>509</v>
      </c>
      <c r="D233" s="17" t="s">
        <v>1144</v>
      </c>
      <c r="E233" s="17" t="s">
        <v>1144</v>
      </c>
      <c r="F233" s="17" t="s">
        <v>1144</v>
      </c>
    </row>
    <row r="234" spans="1:6" ht="76.5" x14ac:dyDescent="0.2">
      <c r="A234" s="18" t="s">
        <v>1007</v>
      </c>
      <c r="B234" s="3" t="s">
        <v>637</v>
      </c>
      <c r="C234" s="3" t="s">
        <v>638</v>
      </c>
      <c r="D234" s="17" t="s">
        <v>1144</v>
      </c>
      <c r="E234" s="17" t="s">
        <v>1144</v>
      </c>
      <c r="F234" s="17" t="s">
        <v>1144</v>
      </c>
    </row>
    <row r="235" spans="1:6" ht="114.75" x14ac:dyDescent="0.2">
      <c r="A235" s="3" t="s">
        <v>513</v>
      </c>
      <c r="B235" s="3" t="s">
        <v>514</v>
      </c>
      <c r="C235" s="3" t="s">
        <v>515</v>
      </c>
      <c r="D235" s="17" t="s">
        <v>1144</v>
      </c>
      <c r="E235" s="17" t="s">
        <v>1144</v>
      </c>
      <c r="F235" s="17" t="s">
        <v>1144</v>
      </c>
    </row>
    <row r="236" spans="1:6" ht="102" x14ac:dyDescent="0.2">
      <c r="A236" s="18" t="s">
        <v>1007</v>
      </c>
      <c r="B236" s="3" t="s">
        <v>639</v>
      </c>
      <c r="C236" s="3" t="s">
        <v>640</v>
      </c>
      <c r="D236" s="17" t="s">
        <v>1144</v>
      </c>
      <c r="E236" s="17" t="s">
        <v>1144</v>
      </c>
      <c r="F236" s="17" t="s">
        <v>1144</v>
      </c>
    </row>
    <row r="237" spans="1:6" ht="76.5" x14ac:dyDescent="0.2">
      <c r="A237" s="18" t="s">
        <v>1007</v>
      </c>
      <c r="B237" s="3" t="s">
        <v>641</v>
      </c>
      <c r="C237" s="3" t="s">
        <v>642</v>
      </c>
      <c r="D237" s="17" t="s">
        <v>1144</v>
      </c>
      <c r="E237" s="17" t="s">
        <v>1144</v>
      </c>
      <c r="F237" s="17" t="s">
        <v>1144</v>
      </c>
    </row>
    <row r="238" spans="1:6" ht="127.5" x14ac:dyDescent="0.2">
      <c r="A238" s="3" t="s">
        <v>516</v>
      </c>
      <c r="B238" s="3" t="s">
        <v>517</v>
      </c>
      <c r="C238" s="3" t="s">
        <v>518</v>
      </c>
      <c r="D238" s="17" t="s">
        <v>1144</v>
      </c>
      <c r="E238" s="17" t="s">
        <v>1144</v>
      </c>
      <c r="F238" s="17" t="s">
        <v>1144</v>
      </c>
    </row>
    <row r="239" spans="1:6" ht="102" x14ac:dyDescent="0.2">
      <c r="A239" s="3" t="s">
        <v>519</v>
      </c>
      <c r="B239" s="3" t="s">
        <v>520</v>
      </c>
      <c r="C239" s="3" t="s">
        <v>521</v>
      </c>
      <c r="D239" s="17" t="s">
        <v>1144</v>
      </c>
      <c r="E239" s="17" t="s">
        <v>1144</v>
      </c>
      <c r="F239" s="17" t="s">
        <v>1144</v>
      </c>
    </row>
    <row r="240" spans="1:6" ht="102" x14ac:dyDescent="0.2">
      <c r="A240" s="3" t="s">
        <v>522</v>
      </c>
      <c r="B240" s="3" t="s">
        <v>523</v>
      </c>
      <c r="C240" s="3" t="s">
        <v>524</v>
      </c>
      <c r="D240" s="17" t="s">
        <v>1144</v>
      </c>
      <c r="E240" s="17" t="s">
        <v>1144</v>
      </c>
      <c r="F240" s="17" t="s">
        <v>1144</v>
      </c>
    </row>
    <row r="241" spans="1:6" ht="76.5" x14ac:dyDescent="0.2">
      <c r="A241" s="18" t="s">
        <v>1007</v>
      </c>
      <c r="B241" s="3" t="s">
        <v>643</v>
      </c>
      <c r="C241" s="3" t="s">
        <v>644</v>
      </c>
      <c r="D241" s="17" t="s">
        <v>1144</v>
      </c>
      <c r="E241" s="17" t="s">
        <v>1144</v>
      </c>
      <c r="F241" s="17" t="s">
        <v>1144</v>
      </c>
    </row>
    <row r="242" spans="1:6" ht="51" x14ac:dyDescent="0.2">
      <c r="A242" s="18" t="s">
        <v>1007</v>
      </c>
      <c r="B242" s="3" t="s">
        <v>645</v>
      </c>
      <c r="C242" s="3" t="s">
        <v>646</v>
      </c>
      <c r="D242" s="17" t="s">
        <v>1144</v>
      </c>
      <c r="E242" s="17" t="s">
        <v>1144</v>
      </c>
      <c r="F242" s="17" t="s">
        <v>1144</v>
      </c>
    </row>
    <row r="243" spans="1:6" ht="51" x14ac:dyDescent="0.2">
      <c r="A243" s="18" t="s">
        <v>1007</v>
      </c>
      <c r="B243" s="3" t="s">
        <v>647</v>
      </c>
      <c r="C243" s="3" t="s">
        <v>648</v>
      </c>
      <c r="D243" s="17" t="s">
        <v>1144</v>
      </c>
      <c r="E243" s="17" t="s">
        <v>1144</v>
      </c>
      <c r="F243" s="17" t="s">
        <v>1144</v>
      </c>
    </row>
    <row r="244" spans="1:6" ht="76.5" x14ac:dyDescent="0.2">
      <c r="A244" s="18" t="s">
        <v>1007</v>
      </c>
      <c r="B244" s="3" t="s">
        <v>649</v>
      </c>
      <c r="C244" s="3" t="s">
        <v>650</v>
      </c>
      <c r="D244" s="17" t="s">
        <v>1144</v>
      </c>
      <c r="E244" s="17" t="s">
        <v>1144</v>
      </c>
      <c r="F244" s="17" t="s">
        <v>1144</v>
      </c>
    </row>
    <row r="245" spans="1:6" ht="114.75" x14ac:dyDescent="0.2">
      <c r="A245" s="3" t="s">
        <v>525</v>
      </c>
      <c r="B245" s="3" t="s">
        <v>526</v>
      </c>
      <c r="C245" s="3" t="s">
        <v>527</v>
      </c>
      <c r="D245" s="17" t="s">
        <v>1144</v>
      </c>
      <c r="E245" s="17" t="s">
        <v>1144</v>
      </c>
      <c r="F245" s="17" t="s">
        <v>1144</v>
      </c>
    </row>
    <row r="246" spans="1:6" ht="204" x14ac:dyDescent="0.2">
      <c r="A246" s="18" t="s">
        <v>1007</v>
      </c>
      <c r="B246" s="3" t="s">
        <v>651</v>
      </c>
      <c r="C246" s="3" t="s">
        <v>652</v>
      </c>
      <c r="D246" s="17" t="s">
        <v>1144</v>
      </c>
      <c r="E246" s="17" t="s">
        <v>1144</v>
      </c>
      <c r="F246" s="17" t="s">
        <v>1144</v>
      </c>
    </row>
    <row r="247" spans="1:6" ht="114.75" x14ac:dyDescent="0.2">
      <c r="A247" s="3" t="s">
        <v>528</v>
      </c>
      <c r="B247" s="3" t="s">
        <v>529</v>
      </c>
      <c r="C247" s="3" t="s">
        <v>530</v>
      </c>
      <c r="D247" s="17" t="s">
        <v>1144</v>
      </c>
      <c r="E247" s="17" t="s">
        <v>1144</v>
      </c>
      <c r="F247" s="17" t="s">
        <v>1144</v>
      </c>
    </row>
    <row r="248" spans="1:6" ht="89.25" x14ac:dyDescent="0.2">
      <c r="A248" s="18" t="s">
        <v>1007</v>
      </c>
      <c r="B248" s="3" t="s">
        <v>653</v>
      </c>
      <c r="C248" s="3" t="s">
        <v>654</v>
      </c>
      <c r="D248" s="17" t="s">
        <v>1144</v>
      </c>
      <c r="E248" s="17" t="s">
        <v>1144</v>
      </c>
      <c r="F248" s="17" t="s">
        <v>1144</v>
      </c>
    </row>
    <row r="249" spans="1:6" ht="76.5" x14ac:dyDescent="0.2">
      <c r="A249" s="3" t="s">
        <v>531</v>
      </c>
      <c r="B249" s="3" t="s">
        <v>532</v>
      </c>
      <c r="C249" s="3" t="s">
        <v>533</v>
      </c>
      <c r="D249" s="17" t="s">
        <v>1144</v>
      </c>
      <c r="E249" s="17" t="s">
        <v>1144</v>
      </c>
      <c r="F249" s="17" t="s">
        <v>1144</v>
      </c>
    </row>
    <row r="250" spans="1:6" ht="38.25" x14ac:dyDescent="0.2">
      <c r="A250" s="18" t="s">
        <v>1007</v>
      </c>
      <c r="B250" s="3" t="s">
        <v>655</v>
      </c>
      <c r="C250" s="3" t="s">
        <v>656</v>
      </c>
      <c r="D250" s="17" t="s">
        <v>1144</v>
      </c>
      <c r="E250" s="17" t="s">
        <v>1144</v>
      </c>
      <c r="F250" s="17" t="s">
        <v>1144</v>
      </c>
    </row>
    <row r="251" spans="1:6" ht="76.5" x14ac:dyDescent="0.2">
      <c r="A251" s="18" t="s">
        <v>1007</v>
      </c>
      <c r="B251" s="3" t="s">
        <v>657</v>
      </c>
      <c r="C251" s="3" t="s">
        <v>658</v>
      </c>
      <c r="D251" s="17" t="s">
        <v>1144</v>
      </c>
      <c r="E251" s="17" t="s">
        <v>1144</v>
      </c>
      <c r="F251" s="17" t="s">
        <v>1144</v>
      </c>
    </row>
    <row r="252" spans="1:6" ht="127.5" x14ac:dyDescent="0.2">
      <c r="A252" s="3" t="s">
        <v>534</v>
      </c>
      <c r="B252" s="3" t="s">
        <v>535</v>
      </c>
      <c r="C252" s="3" t="s">
        <v>536</v>
      </c>
      <c r="D252" s="17" t="s">
        <v>1144</v>
      </c>
      <c r="E252" s="17" t="s">
        <v>1144</v>
      </c>
      <c r="F252" s="17" t="s">
        <v>1144</v>
      </c>
    </row>
    <row r="253" spans="1:6" ht="51" x14ac:dyDescent="0.2">
      <c r="A253" s="18" t="s">
        <v>1007</v>
      </c>
      <c r="B253" s="3" t="s">
        <v>659</v>
      </c>
      <c r="C253" s="3" t="s">
        <v>660</v>
      </c>
      <c r="D253" s="17" t="s">
        <v>1144</v>
      </c>
      <c r="E253" s="17" t="s">
        <v>1144</v>
      </c>
      <c r="F253" s="17" t="s">
        <v>1144</v>
      </c>
    </row>
    <row r="254" spans="1:6" ht="127.5" x14ac:dyDescent="0.2">
      <c r="A254" s="18" t="s">
        <v>1007</v>
      </c>
      <c r="B254" s="3" t="s">
        <v>661</v>
      </c>
      <c r="C254" s="3" t="s">
        <v>662</v>
      </c>
      <c r="D254" s="17" t="s">
        <v>1144</v>
      </c>
      <c r="E254" s="17" t="s">
        <v>1144</v>
      </c>
      <c r="F254" s="17" t="s">
        <v>1144</v>
      </c>
    </row>
    <row r="255" spans="1:6" ht="102" x14ac:dyDescent="0.2">
      <c r="A255" s="3" t="s">
        <v>663</v>
      </c>
      <c r="B255" s="3" t="s">
        <v>664</v>
      </c>
      <c r="C255" s="3" t="s">
        <v>665</v>
      </c>
      <c r="D255" s="17" t="s">
        <v>1144</v>
      </c>
      <c r="E255" s="17" t="s">
        <v>1144</v>
      </c>
      <c r="F255" s="17" t="s">
        <v>1144</v>
      </c>
    </row>
    <row r="256" spans="1:6" ht="140.25" x14ac:dyDescent="0.2">
      <c r="A256" s="3" t="s">
        <v>666</v>
      </c>
      <c r="B256" s="3" t="s">
        <v>667</v>
      </c>
      <c r="C256" s="3" t="s">
        <v>668</v>
      </c>
      <c r="D256" s="17" t="s">
        <v>1144</v>
      </c>
      <c r="E256" s="17" t="s">
        <v>1144</v>
      </c>
      <c r="F256" s="17" t="s">
        <v>1144</v>
      </c>
    </row>
    <row r="257" spans="1:6" ht="127.5" x14ac:dyDescent="0.2">
      <c r="A257" s="3" t="s">
        <v>669</v>
      </c>
      <c r="B257" s="3" t="s">
        <v>670</v>
      </c>
      <c r="C257" s="3" t="s">
        <v>671</v>
      </c>
      <c r="D257" s="17" t="s">
        <v>1144</v>
      </c>
      <c r="E257" s="17" t="s">
        <v>1144</v>
      </c>
      <c r="F257" s="17" t="s">
        <v>1144</v>
      </c>
    </row>
    <row r="258" spans="1:6" ht="102" x14ac:dyDescent="0.2">
      <c r="A258" s="3" t="s">
        <v>672</v>
      </c>
      <c r="B258" s="3" t="s">
        <v>673</v>
      </c>
      <c r="C258" s="3" t="s">
        <v>674</v>
      </c>
      <c r="D258" s="17" t="s">
        <v>1144</v>
      </c>
      <c r="E258" s="17" t="s">
        <v>1144</v>
      </c>
      <c r="F258" s="17" t="s">
        <v>1144</v>
      </c>
    </row>
    <row r="259" spans="1:6" ht="102" x14ac:dyDescent="0.2">
      <c r="A259" s="3" t="s">
        <v>675</v>
      </c>
      <c r="B259" s="3" t="s">
        <v>676</v>
      </c>
      <c r="C259" s="3" t="s">
        <v>677</v>
      </c>
      <c r="D259" s="17" t="s">
        <v>1144</v>
      </c>
      <c r="E259" s="17" t="s">
        <v>1144</v>
      </c>
      <c r="F259" s="17" t="s">
        <v>1144</v>
      </c>
    </row>
    <row r="260" spans="1:6" ht="140.25" x14ac:dyDescent="0.2">
      <c r="A260" s="3" t="s">
        <v>678</v>
      </c>
      <c r="B260" s="3" t="s">
        <v>679</v>
      </c>
      <c r="C260" s="3" t="s">
        <v>680</v>
      </c>
      <c r="D260" s="17" t="s">
        <v>1144</v>
      </c>
      <c r="E260" s="17" t="s">
        <v>1144</v>
      </c>
      <c r="F260" s="17" t="s">
        <v>1144</v>
      </c>
    </row>
    <row r="261" spans="1:6" ht="114.75" x14ac:dyDescent="0.2">
      <c r="A261" s="3" t="s">
        <v>681</v>
      </c>
      <c r="B261" s="3" t="s">
        <v>682</v>
      </c>
      <c r="C261" s="3" t="s">
        <v>683</v>
      </c>
      <c r="D261" s="17" t="s">
        <v>1144</v>
      </c>
      <c r="E261" s="17" t="s">
        <v>1144</v>
      </c>
      <c r="F261" s="17" t="s">
        <v>1144</v>
      </c>
    </row>
    <row r="262" spans="1:6" ht="102" x14ac:dyDescent="0.2">
      <c r="A262" s="3" t="s">
        <v>684</v>
      </c>
      <c r="B262" s="3" t="s">
        <v>685</v>
      </c>
      <c r="C262" s="3" t="s">
        <v>686</v>
      </c>
      <c r="D262" s="17" t="s">
        <v>1144</v>
      </c>
      <c r="E262" s="17" t="s">
        <v>1144</v>
      </c>
      <c r="F262" s="17" t="s">
        <v>1144</v>
      </c>
    </row>
    <row r="263" spans="1:6" ht="153" x14ac:dyDescent="0.2">
      <c r="A263" s="3" t="s">
        <v>687</v>
      </c>
      <c r="B263" s="3" t="s">
        <v>688</v>
      </c>
      <c r="C263" s="3" t="s">
        <v>689</v>
      </c>
      <c r="D263" s="17" t="s">
        <v>1144</v>
      </c>
      <c r="E263" s="17" t="s">
        <v>1144</v>
      </c>
      <c r="F263" s="17" t="s">
        <v>1144</v>
      </c>
    </row>
    <row r="264" spans="1:6" ht="102" x14ac:dyDescent="0.2">
      <c r="A264" s="3" t="s">
        <v>690</v>
      </c>
      <c r="B264" s="3" t="s">
        <v>691</v>
      </c>
      <c r="C264" s="3" t="s">
        <v>692</v>
      </c>
      <c r="D264" s="17" t="s">
        <v>1144</v>
      </c>
      <c r="E264" s="17" t="s">
        <v>1144</v>
      </c>
      <c r="F264" s="17" t="s">
        <v>1144</v>
      </c>
    </row>
    <row r="265" spans="1:6" ht="76.5" x14ac:dyDescent="0.2">
      <c r="A265" s="3" t="s">
        <v>693</v>
      </c>
      <c r="B265" s="3" t="s">
        <v>694</v>
      </c>
      <c r="C265" s="3" t="s">
        <v>695</v>
      </c>
      <c r="D265" s="17" t="s">
        <v>1144</v>
      </c>
      <c r="E265" s="17" t="s">
        <v>1144</v>
      </c>
      <c r="F265" s="17" t="s">
        <v>1144</v>
      </c>
    </row>
    <row r="266" spans="1:6" ht="76.5" x14ac:dyDescent="0.2">
      <c r="A266" s="3" t="s">
        <v>696</v>
      </c>
      <c r="B266" s="3" t="s">
        <v>697</v>
      </c>
      <c r="C266" s="3" t="s">
        <v>698</v>
      </c>
      <c r="D266" s="17" t="s">
        <v>1144</v>
      </c>
      <c r="E266" s="17" t="s">
        <v>1144</v>
      </c>
      <c r="F266" s="17" t="s">
        <v>1144</v>
      </c>
    </row>
    <row r="267" spans="1:6" ht="127.5" x14ac:dyDescent="0.2">
      <c r="A267" s="3" t="s">
        <v>699</v>
      </c>
      <c r="B267" s="3" t="s">
        <v>700</v>
      </c>
      <c r="C267" s="3" t="s">
        <v>701</v>
      </c>
      <c r="D267" s="17" t="s">
        <v>1144</v>
      </c>
      <c r="E267" s="17" t="s">
        <v>1144</v>
      </c>
      <c r="F267" s="17" t="s">
        <v>1144</v>
      </c>
    </row>
    <row r="268" spans="1:6" ht="178.5" x14ac:dyDescent="0.2">
      <c r="A268" s="3" t="s">
        <v>702</v>
      </c>
      <c r="B268" s="3" t="s">
        <v>703</v>
      </c>
      <c r="C268" s="3" t="s">
        <v>704</v>
      </c>
      <c r="D268" s="17" t="s">
        <v>1144</v>
      </c>
      <c r="E268" s="17" t="s">
        <v>1144</v>
      </c>
      <c r="F268" s="17" t="s">
        <v>1144</v>
      </c>
    </row>
    <row r="269" spans="1:6" ht="51" x14ac:dyDescent="0.2">
      <c r="A269" s="3" t="s">
        <v>705</v>
      </c>
      <c r="B269" s="3" t="s">
        <v>706</v>
      </c>
      <c r="C269" s="3" t="s">
        <v>707</v>
      </c>
      <c r="D269" s="17" t="s">
        <v>1144</v>
      </c>
      <c r="E269" s="17" t="s">
        <v>1144</v>
      </c>
      <c r="F269" s="17" t="s">
        <v>1144</v>
      </c>
    </row>
    <row r="270" spans="1:6" ht="63.75" x14ac:dyDescent="0.2">
      <c r="A270" s="3" t="s">
        <v>708</v>
      </c>
      <c r="B270" s="3" t="s">
        <v>709</v>
      </c>
      <c r="C270" s="3" t="s">
        <v>710</v>
      </c>
      <c r="D270" s="17" t="s">
        <v>1144</v>
      </c>
      <c r="E270" s="17" t="s">
        <v>1144</v>
      </c>
      <c r="F270" s="17" t="s">
        <v>1144</v>
      </c>
    </row>
    <row r="271" spans="1:6" ht="51" x14ac:dyDescent="0.2">
      <c r="A271" s="3" t="s">
        <v>711</v>
      </c>
      <c r="B271" s="3" t="s">
        <v>712</v>
      </c>
      <c r="C271" s="3" t="s">
        <v>713</v>
      </c>
      <c r="D271" s="17" t="s">
        <v>1144</v>
      </c>
      <c r="E271" s="17" t="s">
        <v>1144</v>
      </c>
      <c r="F271" s="17" t="s">
        <v>1144</v>
      </c>
    </row>
    <row r="272" spans="1:6" ht="127.5" x14ac:dyDescent="0.2">
      <c r="A272" s="3" t="s">
        <v>714</v>
      </c>
      <c r="B272" s="3" t="s">
        <v>715</v>
      </c>
      <c r="C272" s="3" t="s">
        <v>716</v>
      </c>
      <c r="D272" s="17" t="s">
        <v>1144</v>
      </c>
      <c r="E272" s="17" t="s">
        <v>1144</v>
      </c>
      <c r="F272" s="17" t="s">
        <v>1144</v>
      </c>
    </row>
    <row r="273" spans="1:6" ht="51" x14ac:dyDescent="0.2">
      <c r="A273" s="3" t="s">
        <v>717</v>
      </c>
      <c r="B273" s="3" t="s">
        <v>718</v>
      </c>
      <c r="C273" s="3" t="s">
        <v>719</v>
      </c>
      <c r="D273" s="17" t="s">
        <v>1144</v>
      </c>
      <c r="E273" s="17" t="s">
        <v>1144</v>
      </c>
      <c r="F273" s="17" t="s">
        <v>1144</v>
      </c>
    </row>
    <row r="274" spans="1:6" ht="127.5" x14ac:dyDescent="0.2">
      <c r="A274" s="3" t="s">
        <v>720</v>
      </c>
      <c r="B274" s="3" t="s">
        <v>721</v>
      </c>
      <c r="C274" s="3" t="s">
        <v>722</v>
      </c>
      <c r="D274" s="17" t="s">
        <v>1144</v>
      </c>
      <c r="E274" s="17" t="s">
        <v>1144</v>
      </c>
      <c r="F274" s="17" t="s">
        <v>1144</v>
      </c>
    </row>
    <row r="275" spans="1:6" ht="89.25" x14ac:dyDescent="0.2">
      <c r="A275" s="3" t="s">
        <v>723</v>
      </c>
      <c r="B275" s="3" t="s">
        <v>724</v>
      </c>
      <c r="C275" s="3" t="s">
        <v>725</v>
      </c>
      <c r="D275" s="17" t="s">
        <v>1144</v>
      </c>
      <c r="E275" s="17" t="s">
        <v>1144</v>
      </c>
      <c r="F275" s="17" t="s">
        <v>1144</v>
      </c>
    </row>
    <row r="276" spans="1:6" ht="127.5" x14ac:dyDescent="0.2">
      <c r="A276" s="3" t="s">
        <v>726</v>
      </c>
      <c r="B276" s="3" t="s">
        <v>727</v>
      </c>
      <c r="C276" s="3" t="s">
        <v>728</v>
      </c>
      <c r="D276" s="17" t="s">
        <v>1144</v>
      </c>
      <c r="E276" s="17" t="s">
        <v>1144</v>
      </c>
      <c r="F276" s="17" t="s">
        <v>1144</v>
      </c>
    </row>
    <row r="277" spans="1:6" ht="76.5" x14ac:dyDescent="0.2">
      <c r="A277" s="3" t="s">
        <v>729</v>
      </c>
      <c r="B277" s="3" t="s">
        <v>730</v>
      </c>
      <c r="C277" s="3" t="s">
        <v>731</v>
      </c>
      <c r="D277" s="17" t="s">
        <v>1144</v>
      </c>
      <c r="E277" s="17" t="s">
        <v>1144</v>
      </c>
      <c r="F277" s="17" t="s">
        <v>1144</v>
      </c>
    </row>
    <row r="278" spans="1:6" ht="102" x14ac:dyDescent="0.2">
      <c r="A278" s="3" t="s">
        <v>732</v>
      </c>
      <c r="B278" s="3" t="s">
        <v>733</v>
      </c>
      <c r="C278" s="3" t="s">
        <v>734</v>
      </c>
      <c r="D278" s="17" t="s">
        <v>1144</v>
      </c>
      <c r="E278" s="17" t="s">
        <v>1144</v>
      </c>
      <c r="F278" s="17" t="s">
        <v>1144</v>
      </c>
    </row>
    <row r="279" spans="1:6" ht="140.25" x14ac:dyDescent="0.2">
      <c r="A279" s="3" t="s">
        <v>735</v>
      </c>
      <c r="B279" s="3" t="s">
        <v>736</v>
      </c>
      <c r="C279" s="3" t="s">
        <v>737</v>
      </c>
      <c r="D279" s="17" t="s">
        <v>1144</v>
      </c>
      <c r="E279" s="17" t="s">
        <v>1144</v>
      </c>
      <c r="F279" s="17" t="s">
        <v>1144</v>
      </c>
    </row>
    <row r="280" spans="1:6" ht="63.75" x14ac:dyDescent="0.2">
      <c r="A280" s="3" t="s">
        <v>738</v>
      </c>
      <c r="B280" s="3" t="s">
        <v>739</v>
      </c>
      <c r="C280" s="3" t="s">
        <v>740</v>
      </c>
      <c r="D280" s="17" t="s">
        <v>1144</v>
      </c>
      <c r="E280" s="17" t="s">
        <v>1144</v>
      </c>
      <c r="F280" s="17" t="s">
        <v>1144</v>
      </c>
    </row>
    <row r="281" spans="1:6" ht="89.25" x14ac:dyDescent="0.2">
      <c r="A281" s="3" t="s">
        <v>741</v>
      </c>
      <c r="B281" s="3" t="s">
        <v>742</v>
      </c>
      <c r="C281" s="3" t="s">
        <v>743</v>
      </c>
      <c r="D281" s="17" t="s">
        <v>1144</v>
      </c>
      <c r="E281" s="17" t="s">
        <v>1144</v>
      </c>
      <c r="F281" s="17" t="s">
        <v>1144</v>
      </c>
    </row>
    <row r="282" spans="1:6" ht="76.5" x14ac:dyDescent="0.2">
      <c r="A282" s="3" t="s">
        <v>744</v>
      </c>
      <c r="B282" s="3" t="s">
        <v>745</v>
      </c>
      <c r="C282" s="3" t="s">
        <v>746</v>
      </c>
      <c r="D282" s="17" t="s">
        <v>1144</v>
      </c>
      <c r="E282" s="17" t="s">
        <v>1144</v>
      </c>
      <c r="F282" s="17" t="s">
        <v>1144</v>
      </c>
    </row>
    <row r="283" spans="1:6" ht="114.75" x14ac:dyDescent="0.2">
      <c r="A283" s="3" t="s">
        <v>747</v>
      </c>
      <c r="B283" s="3" t="s">
        <v>748</v>
      </c>
      <c r="C283" s="3" t="s">
        <v>749</v>
      </c>
      <c r="D283" s="17" t="s">
        <v>1144</v>
      </c>
      <c r="E283" s="17" t="s">
        <v>1144</v>
      </c>
      <c r="F283" s="17" t="s">
        <v>1144</v>
      </c>
    </row>
    <row r="284" spans="1:6" ht="76.5" x14ac:dyDescent="0.2">
      <c r="A284" s="3" t="s">
        <v>750</v>
      </c>
      <c r="B284" s="3" t="s">
        <v>751</v>
      </c>
      <c r="C284" s="3" t="s">
        <v>752</v>
      </c>
      <c r="D284" s="17" t="s">
        <v>1144</v>
      </c>
      <c r="E284" s="17" t="s">
        <v>1144</v>
      </c>
      <c r="F284" s="17" t="s">
        <v>1144</v>
      </c>
    </row>
    <row r="285" spans="1:6" ht="191.25" x14ac:dyDescent="0.2">
      <c r="A285" s="3" t="s">
        <v>753</v>
      </c>
      <c r="B285" s="3" t="s">
        <v>754</v>
      </c>
      <c r="C285" s="3" t="s">
        <v>755</v>
      </c>
      <c r="D285" s="17" t="s">
        <v>1144</v>
      </c>
      <c r="E285" s="17" t="s">
        <v>1144</v>
      </c>
      <c r="F285" s="17" t="s">
        <v>1144</v>
      </c>
    </row>
    <row r="286" spans="1:6" ht="63.75" x14ac:dyDescent="0.2">
      <c r="A286" s="3" t="s">
        <v>756</v>
      </c>
      <c r="B286" s="3" t="s">
        <v>757</v>
      </c>
      <c r="C286" s="3" t="s">
        <v>758</v>
      </c>
      <c r="D286" s="17" t="s">
        <v>1144</v>
      </c>
      <c r="E286" s="17" t="s">
        <v>1144</v>
      </c>
      <c r="F286" s="17" t="s">
        <v>1144</v>
      </c>
    </row>
    <row r="287" spans="1:6" ht="127.5" x14ac:dyDescent="0.2">
      <c r="A287" s="3" t="s">
        <v>759</v>
      </c>
      <c r="B287" s="3" t="s">
        <v>760</v>
      </c>
      <c r="C287" s="3" t="s">
        <v>761</v>
      </c>
      <c r="D287" s="17" t="s">
        <v>1144</v>
      </c>
      <c r="E287" s="17" t="s">
        <v>1144</v>
      </c>
      <c r="F287" s="17" t="s">
        <v>1144</v>
      </c>
    </row>
    <row r="288" spans="1:6" ht="178.5" x14ac:dyDescent="0.2">
      <c r="A288" s="3" t="s">
        <v>762</v>
      </c>
      <c r="B288" s="3" t="s">
        <v>763</v>
      </c>
      <c r="C288" s="3" t="s">
        <v>764</v>
      </c>
      <c r="D288" s="17" t="s">
        <v>1144</v>
      </c>
      <c r="E288" s="17" t="s">
        <v>1144</v>
      </c>
      <c r="F288" s="17" t="s">
        <v>1144</v>
      </c>
    </row>
    <row r="289" spans="1:6" ht="51" x14ac:dyDescent="0.2">
      <c r="A289" s="3" t="s">
        <v>765</v>
      </c>
      <c r="B289" s="3" t="s">
        <v>766</v>
      </c>
      <c r="C289" s="3" t="s">
        <v>767</v>
      </c>
      <c r="D289" s="17" t="s">
        <v>1144</v>
      </c>
      <c r="E289" s="17" t="s">
        <v>1144</v>
      </c>
      <c r="F289" s="17" t="s">
        <v>1144</v>
      </c>
    </row>
    <row r="290" spans="1:6" ht="38.25" x14ac:dyDescent="0.2">
      <c r="A290" s="3" t="s">
        <v>768</v>
      </c>
      <c r="B290" s="3" t="s">
        <v>769</v>
      </c>
      <c r="C290" s="3" t="s">
        <v>770</v>
      </c>
      <c r="D290" s="17" t="s">
        <v>1144</v>
      </c>
      <c r="E290" s="17" t="s">
        <v>1144</v>
      </c>
      <c r="F290" s="17" t="s">
        <v>1144</v>
      </c>
    </row>
    <row r="291" spans="1:6" ht="114.75" x14ac:dyDescent="0.2">
      <c r="A291" s="3" t="s">
        <v>771</v>
      </c>
      <c r="B291" s="3" t="s">
        <v>772</v>
      </c>
      <c r="C291" s="3" t="s">
        <v>773</v>
      </c>
      <c r="D291" s="17" t="s">
        <v>1144</v>
      </c>
      <c r="E291" s="17" t="s">
        <v>1144</v>
      </c>
      <c r="F291" s="17" t="s">
        <v>1144</v>
      </c>
    </row>
    <row r="292" spans="1:6" ht="38.25" x14ac:dyDescent="0.2">
      <c r="A292" s="3" t="s">
        <v>774</v>
      </c>
      <c r="B292" s="3" t="s">
        <v>775</v>
      </c>
      <c r="C292" s="3" t="s">
        <v>776</v>
      </c>
      <c r="D292" s="17" t="s">
        <v>1144</v>
      </c>
      <c r="E292" s="17" t="s">
        <v>1144</v>
      </c>
      <c r="F292" s="17" t="s">
        <v>1144</v>
      </c>
    </row>
    <row r="293" spans="1:6" ht="25.5" x14ac:dyDescent="0.2">
      <c r="A293" s="3" t="s">
        <v>777</v>
      </c>
      <c r="B293" s="3" t="s">
        <v>778</v>
      </c>
      <c r="C293" s="3" t="s">
        <v>779</v>
      </c>
      <c r="D293" s="17" t="s">
        <v>1144</v>
      </c>
      <c r="E293" s="17" t="s">
        <v>1144</v>
      </c>
      <c r="F293" s="17" t="s">
        <v>1144</v>
      </c>
    </row>
    <row r="294" spans="1:6" ht="76.5" x14ac:dyDescent="0.2">
      <c r="A294" s="3" t="s">
        <v>780</v>
      </c>
      <c r="B294" s="3" t="s">
        <v>781</v>
      </c>
      <c r="C294" s="3" t="s">
        <v>782</v>
      </c>
      <c r="D294" s="17" t="s">
        <v>1144</v>
      </c>
      <c r="E294" s="17" t="s">
        <v>1144</v>
      </c>
      <c r="F294" s="17" t="s">
        <v>1144</v>
      </c>
    </row>
    <row r="295" spans="1:6" ht="127.5" x14ac:dyDescent="0.2">
      <c r="A295" s="3" t="s">
        <v>783</v>
      </c>
      <c r="B295" s="3" t="s">
        <v>784</v>
      </c>
      <c r="C295" s="3" t="s">
        <v>785</v>
      </c>
      <c r="D295" s="17" t="s">
        <v>1144</v>
      </c>
      <c r="E295" s="17" t="s">
        <v>1144</v>
      </c>
      <c r="F295" s="17" t="s">
        <v>1144</v>
      </c>
    </row>
    <row r="296" spans="1:6" ht="89.25" x14ac:dyDescent="0.2">
      <c r="A296" s="3" t="s">
        <v>786</v>
      </c>
      <c r="B296" s="3" t="s">
        <v>787</v>
      </c>
      <c r="C296" s="3" t="s">
        <v>788</v>
      </c>
      <c r="D296" s="17" t="s">
        <v>1144</v>
      </c>
      <c r="E296" s="17" t="s">
        <v>1144</v>
      </c>
      <c r="F296" s="17" t="s">
        <v>1144</v>
      </c>
    </row>
    <row r="297" spans="1:6" ht="140.25" x14ac:dyDescent="0.2">
      <c r="A297" s="3" t="s">
        <v>789</v>
      </c>
      <c r="B297" s="3" t="s">
        <v>790</v>
      </c>
      <c r="C297" s="3" t="s">
        <v>791</v>
      </c>
      <c r="D297" s="17" t="s">
        <v>1144</v>
      </c>
      <c r="E297" s="17" t="s">
        <v>1144</v>
      </c>
      <c r="F297" s="17" t="s">
        <v>1144</v>
      </c>
    </row>
    <row r="298" spans="1:6" ht="153" x14ac:dyDescent="0.2">
      <c r="A298" s="3" t="s">
        <v>792</v>
      </c>
      <c r="B298" s="3" t="s">
        <v>793</v>
      </c>
      <c r="C298" s="3" t="s">
        <v>794</v>
      </c>
      <c r="D298" s="17" t="s">
        <v>1144</v>
      </c>
      <c r="E298" s="17" t="s">
        <v>1144</v>
      </c>
      <c r="F298" s="17" t="s">
        <v>1144</v>
      </c>
    </row>
    <row r="299" spans="1:6" ht="76.5" x14ac:dyDescent="0.2">
      <c r="A299" s="3" t="s">
        <v>795</v>
      </c>
      <c r="B299" s="3" t="s">
        <v>796</v>
      </c>
      <c r="C299" s="3" t="s">
        <v>797</v>
      </c>
      <c r="D299" s="17" t="s">
        <v>1144</v>
      </c>
      <c r="E299" s="17" t="s">
        <v>1144</v>
      </c>
      <c r="F299" s="17" t="s">
        <v>1144</v>
      </c>
    </row>
    <row r="300" spans="1:6" ht="216.75" x14ac:dyDescent="0.2">
      <c r="A300" s="3" t="s">
        <v>798</v>
      </c>
      <c r="B300" s="3" t="s">
        <v>799</v>
      </c>
      <c r="C300" s="3" t="s">
        <v>800</v>
      </c>
      <c r="D300" s="17" t="s">
        <v>1144</v>
      </c>
      <c r="E300" s="17" t="s">
        <v>1144</v>
      </c>
      <c r="F300" s="17" t="s">
        <v>1144</v>
      </c>
    </row>
    <row r="301" spans="1:6" ht="127.5" x14ac:dyDescent="0.2">
      <c r="A301" s="3" t="s">
        <v>801</v>
      </c>
      <c r="B301" s="3" t="s">
        <v>802</v>
      </c>
      <c r="C301" s="3" t="s">
        <v>803</v>
      </c>
      <c r="D301" s="17" t="s">
        <v>1144</v>
      </c>
      <c r="E301" s="17" t="s">
        <v>1144</v>
      </c>
      <c r="F301" s="17" t="s">
        <v>1144</v>
      </c>
    </row>
    <row r="302" spans="1:6" ht="76.5" x14ac:dyDescent="0.2">
      <c r="A302" s="3" t="s">
        <v>804</v>
      </c>
      <c r="B302" s="3" t="s">
        <v>805</v>
      </c>
      <c r="C302" s="3" t="s">
        <v>806</v>
      </c>
      <c r="D302" s="17" t="s">
        <v>1144</v>
      </c>
      <c r="E302" s="17" t="s">
        <v>1144</v>
      </c>
      <c r="F302" s="17" t="s">
        <v>1144</v>
      </c>
    </row>
    <row r="303" spans="1:6" ht="76.5" x14ac:dyDescent="0.2">
      <c r="A303" s="3" t="s">
        <v>807</v>
      </c>
      <c r="B303" s="3" t="s">
        <v>808</v>
      </c>
      <c r="C303" s="3" t="s">
        <v>809</v>
      </c>
      <c r="D303" s="17" t="s">
        <v>1144</v>
      </c>
      <c r="E303" s="17" t="s">
        <v>1144</v>
      </c>
      <c r="F303" s="17" t="s">
        <v>1144</v>
      </c>
    </row>
    <row r="304" spans="1:6" ht="127.5" x14ac:dyDescent="0.2">
      <c r="A304" s="3" t="s">
        <v>810</v>
      </c>
      <c r="B304" s="3" t="s">
        <v>811</v>
      </c>
      <c r="C304" s="3" t="s">
        <v>812</v>
      </c>
      <c r="D304" s="17" t="s">
        <v>1144</v>
      </c>
      <c r="E304" s="17" t="s">
        <v>1144</v>
      </c>
      <c r="F304" s="17" t="s">
        <v>1144</v>
      </c>
    </row>
    <row r="305" spans="1:6" ht="25.5" x14ac:dyDescent="0.2">
      <c r="A305" s="3" t="s">
        <v>813</v>
      </c>
      <c r="B305" s="3" t="s">
        <v>814</v>
      </c>
      <c r="C305" s="3" t="s">
        <v>815</v>
      </c>
      <c r="D305" s="17" t="s">
        <v>1144</v>
      </c>
      <c r="E305" s="17" t="s">
        <v>1144</v>
      </c>
      <c r="F305" s="17" t="s">
        <v>1144</v>
      </c>
    </row>
    <row r="306" spans="1:6" ht="76.5" x14ac:dyDescent="0.2">
      <c r="A306" s="3" t="s">
        <v>816</v>
      </c>
      <c r="B306" s="3" t="s">
        <v>817</v>
      </c>
      <c r="C306" s="3" t="s">
        <v>818</v>
      </c>
      <c r="D306" s="17" t="s">
        <v>1144</v>
      </c>
      <c r="E306" s="17" t="s">
        <v>1144</v>
      </c>
      <c r="F306" s="17" t="s">
        <v>1144</v>
      </c>
    </row>
    <row r="307" spans="1:6" ht="51" x14ac:dyDescent="0.2">
      <c r="A307" s="3" t="s">
        <v>819</v>
      </c>
      <c r="B307" s="3" t="s">
        <v>820</v>
      </c>
      <c r="C307" s="3" t="s">
        <v>821</v>
      </c>
      <c r="D307" s="17" t="s">
        <v>1144</v>
      </c>
      <c r="E307" s="17" t="s">
        <v>1144</v>
      </c>
      <c r="F307" s="17" t="s">
        <v>1144</v>
      </c>
    </row>
    <row r="308" spans="1:6" ht="76.5" x14ac:dyDescent="0.2">
      <c r="A308" s="3" t="s">
        <v>822</v>
      </c>
      <c r="B308" s="3" t="s">
        <v>823</v>
      </c>
      <c r="C308" s="3" t="s">
        <v>824</v>
      </c>
      <c r="D308" s="17" t="s">
        <v>1144</v>
      </c>
      <c r="E308" s="17" t="s">
        <v>1144</v>
      </c>
      <c r="F308" s="17" t="s">
        <v>1144</v>
      </c>
    </row>
    <row r="309" spans="1:6" ht="51" x14ac:dyDescent="0.2">
      <c r="A309" s="3" t="s">
        <v>825</v>
      </c>
      <c r="B309" s="3" t="s">
        <v>826</v>
      </c>
      <c r="C309" s="3" t="s">
        <v>827</v>
      </c>
      <c r="D309" s="17" t="s">
        <v>1144</v>
      </c>
      <c r="E309" s="17" t="s">
        <v>1144</v>
      </c>
      <c r="F309" s="17" t="s">
        <v>1144</v>
      </c>
    </row>
    <row r="310" spans="1:6" ht="140.25" x14ac:dyDescent="0.2">
      <c r="A310" s="3" t="s">
        <v>828</v>
      </c>
      <c r="B310" s="3" t="s">
        <v>829</v>
      </c>
      <c r="C310" s="3" t="s">
        <v>830</v>
      </c>
      <c r="D310" s="17" t="s">
        <v>1144</v>
      </c>
      <c r="E310" s="17" t="s">
        <v>1144</v>
      </c>
      <c r="F310" s="17" t="s">
        <v>1144</v>
      </c>
    </row>
    <row r="311" spans="1:6" ht="76.5" x14ac:dyDescent="0.2">
      <c r="A311" s="3" t="s">
        <v>831</v>
      </c>
      <c r="B311" s="3" t="s">
        <v>832</v>
      </c>
      <c r="C311" s="3" t="s">
        <v>833</v>
      </c>
      <c r="D311" s="17" t="s">
        <v>1144</v>
      </c>
      <c r="E311" s="17" t="s">
        <v>1144</v>
      </c>
      <c r="F311" s="17" t="s">
        <v>1144</v>
      </c>
    </row>
    <row r="312" spans="1:6" ht="51" x14ac:dyDescent="0.2">
      <c r="A312" s="3" t="s">
        <v>834</v>
      </c>
      <c r="B312" s="3" t="s">
        <v>835</v>
      </c>
      <c r="C312" s="3" t="s">
        <v>836</v>
      </c>
      <c r="D312" s="17" t="s">
        <v>1144</v>
      </c>
      <c r="E312" s="17" t="s">
        <v>1144</v>
      </c>
      <c r="F312" s="17" t="s">
        <v>1144</v>
      </c>
    </row>
    <row r="313" spans="1:6" ht="114.75" x14ac:dyDescent="0.2">
      <c r="A313" s="3" t="s">
        <v>837</v>
      </c>
      <c r="B313" s="3" t="s">
        <v>838</v>
      </c>
      <c r="C313" s="3" t="s">
        <v>839</v>
      </c>
      <c r="D313" s="17" t="s">
        <v>1144</v>
      </c>
      <c r="E313" s="17" t="s">
        <v>1144</v>
      </c>
      <c r="F313" s="17" t="s">
        <v>1144</v>
      </c>
    </row>
    <row r="314" spans="1:6" ht="127.5" x14ac:dyDescent="0.2">
      <c r="A314" s="3" t="s">
        <v>840</v>
      </c>
      <c r="B314" s="3" t="s">
        <v>841</v>
      </c>
      <c r="C314" s="3" t="s">
        <v>842</v>
      </c>
      <c r="D314" s="17" t="s">
        <v>1144</v>
      </c>
      <c r="E314" s="17" t="s">
        <v>1144</v>
      </c>
      <c r="F314" s="17" t="s">
        <v>1144</v>
      </c>
    </row>
    <row r="315" spans="1:6" ht="51" x14ac:dyDescent="0.2">
      <c r="A315" s="3" t="s">
        <v>843</v>
      </c>
      <c r="B315" s="3" t="s">
        <v>844</v>
      </c>
      <c r="C315" s="3" t="s">
        <v>845</v>
      </c>
      <c r="D315" s="17" t="s">
        <v>1144</v>
      </c>
      <c r="E315" s="17" t="s">
        <v>1144</v>
      </c>
      <c r="F315" s="17" t="s">
        <v>1144</v>
      </c>
    </row>
    <row r="316" spans="1:6" ht="127.5" x14ac:dyDescent="0.2">
      <c r="A316" s="3" t="s">
        <v>846</v>
      </c>
      <c r="B316" s="3" t="s">
        <v>847</v>
      </c>
      <c r="C316" s="3" t="s">
        <v>848</v>
      </c>
      <c r="D316" s="17" t="s">
        <v>1144</v>
      </c>
      <c r="E316" s="17" t="s">
        <v>1144</v>
      </c>
      <c r="F316" s="17" t="s">
        <v>1144</v>
      </c>
    </row>
    <row r="317" spans="1:6" ht="89.25" x14ac:dyDescent="0.2">
      <c r="A317" s="3" t="s">
        <v>873</v>
      </c>
      <c r="B317" s="3" t="s">
        <v>874</v>
      </c>
      <c r="C317" s="3" t="s">
        <v>875</v>
      </c>
      <c r="D317" s="17" t="s">
        <v>1144</v>
      </c>
      <c r="E317" s="17" t="s">
        <v>1144</v>
      </c>
      <c r="F317" s="17" t="s">
        <v>1144</v>
      </c>
    </row>
    <row r="318" spans="1:6" ht="51" x14ac:dyDescent="0.2">
      <c r="A318" s="3" t="s">
        <v>882</v>
      </c>
      <c r="B318" s="3" t="s">
        <v>883</v>
      </c>
      <c r="C318" s="3" t="s">
        <v>884</v>
      </c>
      <c r="D318" s="17" t="s">
        <v>1144</v>
      </c>
      <c r="E318" s="17" t="s">
        <v>1144</v>
      </c>
      <c r="F318" s="17" t="s">
        <v>1144</v>
      </c>
    </row>
    <row r="319" spans="1:6" ht="153" x14ac:dyDescent="0.2">
      <c r="A319" s="3" t="s">
        <v>888</v>
      </c>
      <c r="B319" s="3" t="s">
        <v>889</v>
      </c>
      <c r="C319" s="3" t="s">
        <v>890</v>
      </c>
      <c r="D319" s="17" t="s">
        <v>1144</v>
      </c>
      <c r="E319" s="17" t="s">
        <v>1144</v>
      </c>
      <c r="F319" s="17" t="s">
        <v>1144</v>
      </c>
    </row>
    <row r="320" spans="1:6" ht="114.75" x14ac:dyDescent="0.2">
      <c r="A320" s="3" t="s">
        <v>891</v>
      </c>
      <c r="B320" s="3" t="s">
        <v>892</v>
      </c>
      <c r="C320" s="3" t="s">
        <v>893</v>
      </c>
      <c r="D320" s="17" t="s">
        <v>1144</v>
      </c>
      <c r="E320" s="17" t="s">
        <v>1144</v>
      </c>
      <c r="F320" s="17" t="s">
        <v>1144</v>
      </c>
    </row>
    <row r="321" spans="1:6" ht="127.5" x14ac:dyDescent="0.2">
      <c r="A321" s="3" t="s">
        <v>894</v>
      </c>
      <c r="B321" s="3" t="s">
        <v>895</v>
      </c>
      <c r="C321" s="3" t="s">
        <v>896</v>
      </c>
      <c r="D321" s="17" t="s">
        <v>1144</v>
      </c>
      <c r="E321" s="17" t="s">
        <v>1144</v>
      </c>
      <c r="F321" s="17" t="s">
        <v>1144</v>
      </c>
    </row>
    <row r="322" spans="1:6" ht="51" x14ac:dyDescent="0.2">
      <c r="A322" s="3" t="s">
        <v>897</v>
      </c>
      <c r="B322" s="3" t="s">
        <v>898</v>
      </c>
      <c r="C322" s="3" t="s">
        <v>899</v>
      </c>
      <c r="D322" s="17" t="s">
        <v>1144</v>
      </c>
      <c r="E322" s="17" t="s">
        <v>1144</v>
      </c>
      <c r="F322" s="17" t="s">
        <v>1144</v>
      </c>
    </row>
    <row r="323" spans="1:6" ht="51" x14ac:dyDescent="0.2">
      <c r="A323" s="3" t="s">
        <v>900</v>
      </c>
      <c r="B323" s="3" t="s">
        <v>901</v>
      </c>
      <c r="C323" s="3" t="s">
        <v>902</v>
      </c>
      <c r="D323" s="17" t="s">
        <v>1144</v>
      </c>
      <c r="E323" s="17" t="s">
        <v>1144</v>
      </c>
      <c r="F323" s="17" t="s">
        <v>1144</v>
      </c>
    </row>
    <row r="324" spans="1:6" ht="76.5" x14ac:dyDescent="0.2">
      <c r="A324" s="3" t="s">
        <v>903</v>
      </c>
      <c r="B324" s="3" t="s">
        <v>904</v>
      </c>
      <c r="C324" s="3" t="s">
        <v>905</v>
      </c>
      <c r="D324" s="17" t="s">
        <v>1144</v>
      </c>
      <c r="E324" s="17" t="s">
        <v>1144</v>
      </c>
      <c r="F324" s="17" t="s">
        <v>1144</v>
      </c>
    </row>
    <row r="325" spans="1:6" ht="89.25" x14ac:dyDescent="0.2">
      <c r="A325" s="3" t="s">
        <v>906</v>
      </c>
      <c r="B325" s="3" t="s">
        <v>907</v>
      </c>
      <c r="C325" s="3" t="s">
        <v>908</v>
      </c>
      <c r="D325" s="17" t="s">
        <v>1144</v>
      </c>
      <c r="E325" s="17" t="s">
        <v>1144</v>
      </c>
      <c r="F325" s="17" t="s">
        <v>1144</v>
      </c>
    </row>
    <row r="326" spans="1:6" ht="114.75" x14ac:dyDescent="0.2">
      <c r="A326" s="3" t="s">
        <v>909</v>
      </c>
      <c r="B326" s="3" t="s">
        <v>910</v>
      </c>
      <c r="C326" s="3" t="s">
        <v>911</v>
      </c>
      <c r="D326" s="17" t="s">
        <v>1144</v>
      </c>
      <c r="E326" s="17" t="s">
        <v>1144</v>
      </c>
      <c r="F326" s="17" t="s">
        <v>1144</v>
      </c>
    </row>
    <row r="327" spans="1:6" ht="102" x14ac:dyDescent="0.2">
      <c r="A327" s="3" t="s">
        <v>912</v>
      </c>
      <c r="B327" s="3" t="s">
        <v>913</v>
      </c>
      <c r="C327" s="3" t="s">
        <v>914</v>
      </c>
      <c r="D327" s="17" t="s">
        <v>1144</v>
      </c>
      <c r="E327" s="17" t="s">
        <v>1144</v>
      </c>
      <c r="F327" s="17" t="s">
        <v>1144</v>
      </c>
    </row>
    <row r="328" spans="1:6" ht="63.75" x14ac:dyDescent="0.2">
      <c r="A328" s="3" t="s">
        <v>915</v>
      </c>
      <c r="B328" s="3" t="s">
        <v>916</v>
      </c>
      <c r="C328" s="3" t="s">
        <v>917</v>
      </c>
      <c r="D328" s="17" t="s">
        <v>1144</v>
      </c>
      <c r="E328" s="17" t="s">
        <v>1144</v>
      </c>
      <c r="F328" s="17" t="s">
        <v>1144</v>
      </c>
    </row>
    <row r="329" spans="1:6" ht="306" x14ac:dyDescent="0.2">
      <c r="A329" s="3" t="s">
        <v>918</v>
      </c>
      <c r="B329" s="3" t="s">
        <v>919</v>
      </c>
      <c r="C329" s="3" t="s">
        <v>920</v>
      </c>
      <c r="D329" s="17" t="s">
        <v>1144</v>
      </c>
      <c r="E329" s="17" t="s">
        <v>1144</v>
      </c>
      <c r="F329" s="17" t="s">
        <v>1144</v>
      </c>
    </row>
    <row r="330" spans="1:6" ht="51" x14ac:dyDescent="0.2">
      <c r="A330" s="3" t="s">
        <v>921</v>
      </c>
      <c r="B330" s="3" t="s">
        <v>922</v>
      </c>
      <c r="C330" s="3" t="s">
        <v>923</v>
      </c>
      <c r="D330" s="17" t="s">
        <v>1144</v>
      </c>
      <c r="E330" s="17" t="s">
        <v>1144</v>
      </c>
      <c r="F330" s="17" t="s">
        <v>1144</v>
      </c>
    </row>
    <row r="331" spans="1:6" ht="140.25" x14ac:dyDescent="0.2">
      <c r="A331" s="3" t="s">
        <v>924</v>
      </c>
      <c r="B331" s="3" t="s">
        <v>925</v>
      </c>
      <c r="C331" s="3" t="s">
        <v>926</v>
      </c>
      <c r="D331" s="17" t="s">
        <v>1144</v>
      </c>
      <c r="E331" s="17" t="s">
        <v>1144</v>
      </c>
      <c r="F331" s="17" t="s">
        <v>1144</v>
      </c>
    </row>
    <row r="332" spans="1:6" ht="165.75" x14ac:dyDescent="0.2">
      <c r="A332" s="3" t="s">
        <v>927</v>
      </c>
      <c r="B332" s="3" t="s">
        <v>928</v>
      </c>
      <c r="C332" s="3" t="s">
        <v>929</v>
      </c>
      <c r="D332" s="17" t="s">
        <v>1144</v>
      </c>
      <c r="E332" s="17" t="s">
        <v>1144</v>
      </c>
      <c r="F332" s="17" t="s">
        <v>1144</v>
      </c>
    </row>
    <row r="333" spans="1:6" ht="63.75" x14ac:dyDescent="0.2">
      <c r="A333" s="3" t="s">
        <v>930</v>
      </c>
      <c r="B333" s="3" t="s">
        <v>931</v>
      </c>
      <c r="C333" s="3" t="s">
        <v>932</v>
      </c>
      <c r="D333" s="17" t="s">
        <v>1144</v>
      </c>
      <c r="E333" s="17" t="s">
        <v>1144</v>
      </c>
      <c r="F333" s="17" t="s">
        <v>1144</v>
      </c>
    </row>
    <row r="334" spans="1:6" ht="127.5" x14ac:dyDescent="0.2">
      <c r="A334" s="3" t="s">
        <v>933</v>
      </c>
      <c r="B334" s="3" t="s">
        <v>934</v>
      </c>
      <c r="C334" s="3" t="s">
        <v>935</v>
      </c>
      <c r="D334" s="17" t="s">
        <v>1144</v>
      </c>
      <c r="E334" s="17" t="s">
        <v>1144</v>
      </c>
      <c r="F334" s="17" t="s">
        <v>1144</v>
      </c>
    </row>
    <row r="335" spans="1:6" ht="191.25" x14ac:dyDescent="0.2">
      <c r="A335" s="3" t="s">
        <v>936</v>
      </c>
      <c r="B335" s="3" t="s">
        <v>937</v>
      </c>
      <c r="C335" s="3" t="s">
        <v>938</v>
      </c>
      <c r="D335" s="17" t="s">
        <v>1144</v>
      </c>
      <c r="E335" s="17" t="s">
        <v>1144</v>
      </c>
      <c r="F335" s="17" t="s">
        <v>1144</v>
      </c>
    </row>
    <row r="336" spans="1:6" ht="51" x14ac:dyDescent="0.2">
      <c r="A336" s="3" t="s">
        <v>939</v>
      </c>
      <c r="B336" s="3" t="s">
        <v>940</v>
      </c>
      <c r="C336" s="3" t="s">
        <v>941</v>
      </c>
      <c r="D336" s="17" t="s">
        <v>1144</v>
      </c>
      <c r="E336" s="17" t="s">
        <v>1144</v>
      </c>
      <c r="F336" s="17" t="s">
        <v>1144</v>
      </c>
    </row>
    <row r="337" spans="1:6" ht="127.5" x14ac:dyDescent="0.2">
      <c r="A337" s="3" t="s">
        <v>942</v>
      </c>
      <c r="B337" s="3" t="s">
        <v>943</v>
      </c>
      <c r="C337" s="3" t="s">
        <v>944</v>
      </c>
      <c r="D337" s="17" t="s">
        <v>1144</v>
      </c>
      <c r="E337" s="17" t="s">
        <v>1144</v>
      </c>
      <c r="F337" s="17" t="s">
        <v>1144</v>
      </c>
    </row>
    <row r="338" spans="1:6" ht="63.75" x14ac:dyDescent="0.2">
      <c r="A338" s="3" t="s">
        <v>945</v>
      </c>
      <c r="B338" s="3" t="s">
        <v>946</v>
      </c>
      <c r="C338" s="3" t="s">
        <v>947</v>
      </c>
      <c r="D338" s="17" t="s">
        <v>1144</v>
      </c>
      <c r="E338" s="17" t="s">
        <v>1144</v>
      </c>
      <c r="F338" s="17" t="s">
        <v>1144</v>
      </c>
    </row>
    <row r="339" spans="1:6" ht="153" x14ac:dyDescent="0.2">
      <c r="A339" s="3" t="s">
        <v>951</v>
      </c>
      <c r="B339" s="3" t="s">
        <v>952</v>
      </c>
      <c r="C339" s="3" t="s">
        <v>953</v>
      </c>
      <c r="D339" s="17" t="s">
        <v>1144</v>
      </c>
      <c r="E339" s="17" t="s">
        <v>1144</v>
      </c>
      <c r="F339" s="17" t="s">
        <v>1144</v>
      </c>
    </row>
    <row r="340" spans="1:6" ht="89.25" x14ac:dyDescent="0.2">
      <c r="A340" s="3" t="s">
        <v>954</v>
      </c>
      <c r="B340" s="3" t="s">
        <v>955</v>
      </c>
      <c r="C340" s="3" t="s">
        <v>956</v>
      </c>
      <c r="D340" s="17" t="s">
        <v>1144</v>
      </c>
      <c r="E340" s="17" t="s">
        <v>1144</v>
      </c>
      <c r="F340" s="17" t="s">
        <v>1144</v>
      </c>
    </row>
    <row r="341" spans="1:6" ht="153" x14ac:dyDescent="0.2">
      <c r="A341" s="3" t="s">
        <v>957</v>
      </c>
      <c r="B341" s="3" t="s">
        <v>958</v>
      </c>
      <c r="C341" s="3" t="s">
        <v>959</v>
      </c>
      <c r="D341" s="17" t="s">
        <v>1144</v>
      </c>
      <c r="E341" s="17" t="s">
        <v>1144</v>
      </c>
      <c r="F341" s="17" t="s">
        <v>1144</v>
      </c>
    </row>
    <row r="342" spans="1:6" ht="114.75" x14ac:dyDescent="0.2">
      <c r="A342" s="3" t="s">
        <v>960</v>
      </c>
      <c r="B342" s="3" t="s">
        <v>961</v>
      </c>
      <c r="C342" s="3" t="s">
        <v>962</v>
      </c>
      <c r="D342" s="17" t="s">
        <v>1144</v>
      </c>
      <c r="E342" s="17" t="s">
        <v>1144</v>
      </c>
      <c r="F342" s="17" t="s">
        <v>1144</v>
      </c>
    </row>
    <row r="343" spans="1:6" ht="216.75" x14ac:dyDescent="0.2">
      <c r="A343" s="3" t="s">
        <v>963</v>
      </c>
      <c r="B343" s="3" t="s">
        <v>964</v>
      </c>
      <c r="C343" s="3" t="s">
        <v>965</v>
      </c>
      <c r="D343" s="17" t="s">
        <v>1144</v>
      </c>
      <c r="E343" s="17" t="s">
        <v>1144</v>
      </c>
      <c r="F343" s="17" t="s">
        <v>1144</v>
      </c>
    </row>
    <row r="344" spans="1:6" ht="51" x14ac:dyDescent="0.2">
      <c r="A344" s="3" t="s">
        <v>966</v>
      </c>
      <c r="B344" s="3" t="s">
        <v>967</v>
      </c>
      <c r="C344" s="3" t="s">
        <v>968</v>
      </c>
      <c r="D344" s="17" t="s">
        <v>1144</v>
      </c>
      <c r="E344" s="17" t="s">
        <v>1144</v>
      </c>
      <c r="F344" s="17" t="s">
        <v>1144</v>
      </c>
    </row>
    <row r="345" spans="1:6" ht="140.25" x14ac:dyDescent="0.2">
      <c r="A345" s="3" t="s">
        <v>969</v>
      </c>
      <c r="B345" s="3" t="s">
        <v>970</v>
      </c>
      <c r="C345" s="3" t="s">
        <v>971</v>
      </c>
      <c r="D345" s="17" t="s">
        <v>1144</v>
      </c>
      <c r="E345" s="17" t="s">
        <v>1144</v>
      </c>
      <c r="F345" s="17" t="s">
        <v>1144</v>
      </c>
    </row>
    <row r="346" spans="1:6" ht="102" x14ac:dyDescent="0.2">
      <c r="A346" s="3" t="s">
        <v>972</v>
      </c>
      <c r="B346" s="3" t="s">
        <v>973</v>
      </c>
      <c r="C346" s="3" t="s">
        <v>974</v>
      </c>
      <c r="D346" s="17" t="s">
        <v>1144</v>
      </c>
      <c r="E346" s="17" t="s">
        <v>1144</v>
      </c>
      <c r="F346" s="17" t="s">
        <v>1144</v>
      </c>
    </row>
    <row r="347" spans="1:6" ht="89.25" x14ac:dyDescent="0.2">
      <c r="A347" s="3" t="s">
        <v>975</v>
      </c>
      <c r="B347" s="3" t="s">
        <v>976</v>
      </c>
      <c r="C347" s="3" t="s">
        <v>977</v>
      </c>
      <c r="D347" s="17" t="s">
        <v>1144</v>
      </c>
      <c r="E347" s="17" t="s">
        <v>1144</v>
      </c>
      <c r="F347" s="17" t="s">
        <v>1144</v>
      </c>
    </row>
    <row r="348" spans="1:6" ht="89.25" x14ac:dyDescent="0.2">
      <c r="A348" s="3" t="s">
        <v>978</v>
      </c>
      <c r="B348" s="3" t="s">
        <v>979</v>
      </c>
      <c r="C348" s="3" t="s">
        <v>980</v>
      </c>
      <c r="D348" s="17" t="s">
        <v>1144</v>
      </c>
      <c r="E348" s="17" t="s">
        <v>1144</v>
      </c>
      <c r="F348" s="17" t="s">
        <v>1144</v>
      </c>
    </row>
    <row r="349" spans="1:6" ht="178.5" x14ac:dyDescent="0.2">
      <c r="A349" s="3" t="s">
        <v>981</v>
      </c>
      <c r="B349" s="3" t="s">
        <v>982</v>
      </c>
      <c r="C349" s="3" t="s">
        <v>983</v>
      </c>
      <c r="D349" s="17" t="s">
        <v>1144</v>
      </c>
      <c r="E349" s="17" t="s">
        <v>1144</v>
      </c>
      <c r="F349" s="17" t="s">
        <v>1144</v>
      </c>
    </row>
    <row r="350" spans="1:6" ht="12.75" x14ac:dyDescent="0.2">
      <c r="A350" s="4"/>
      <c r="B350" s="4"/>
      <c r="C350" s="4"/>
    </row>
    <row r="351" spans="1:6" ht="12.75" x14ac:dyDescent="0.2">
      <c r="A351" s="4"/>
      <c r="B351" s="4"/>
      <c r="C351" s="4"/>
    </row>
    <row r="352" spans="1:6" ht="12.75" x14ac:dyDescent="0.2">
      <c r="A352" s="4"/>
      <c r="B352" s="4"/>
      <c r="C352" s="4"/>
    </row>
    <row r="353" spans="1:3" ht="12.75" x14ac:dyDescent="0.2">
      <c r="A353" s="4"/>
      <c r="B353" s="4"/>
      <c r="C353" s="4"/>
    </row>
    <row r="354" spans="1:3" ht="12.75" x14ac:dyDescent="0.2">
      <c r="A354" s="4"/>
      <c r="B354" s="4"/>
      <c r="C354" s="4"/>
    </row>
    <row r="355" spans="1:3" ht="12.75" x14ac:dyDescent="0.2">
      <c r="A355" s="4"/>
      <c r="B355" s="4"/>
      <c r="C355" s="4"/>
    </row>
    <row r="356" spans="1:3" ht="12.75" x14ac:dyDescent="0.2">
      <c r="A356" s="4"/>
      <c r="B356" s="4"/>
      <c r="C356" s="4"/>
    </row>
    <row r="357" spans="1:3" ht="12.75" x14ac:dyDescent="0.2">
      <c r="A357" s="4"/>
      <c r="B357" s="4"/>
      <c r="C357" s="4"/>
    </row>
    <row r="358" spans="1:3" ht="12.75" x14ac:dyDescent="0.2">
      <c r="A358" s="4"/>
      <c r="B358" s="4"/>
      <c r="C358" s="4"/>
    </row>
    <row r="359" spans="1:3" ht="12.75" x14ac:dyDescent="0.2">
      <c r="A359" s="4"/>
      <c r="B359" s="4"/>
      <c r="C359" s="4"/>
    </row>
    <row r="360" spans="1:3" ht="12.75" x14ac:dyDescent="0.2">
      <c r="A360" s="4"/>
      <c r="B360" s="4"/>
      <c r="C360" s="4"/>
    </row>
    <row r="361" spans="1:3" ht="12.75" x14ac:dyDescent="0.2">
      <c r="A361" s="4"/>
      <c r="B361" s="4"/>
      <c r="C361" s="4"/>
    </row>
    <row r="362" spans="1:3" ht="12.75" x14ac:dyDescent="0.2">
      <c r="A362" s="4"/>
      <c r="B362" s="4"/>
      <c r="C362" s="4"/>
    </row>
    <row r="363" spans="1:3" ht="12.75" x14ac:dyDescent="0.2">
      <c r="A363" s="4"/>
      <c r="B363" s="4"/>
      <c r="C363" s="4"/>
    </row>
    <row r="364" spans="1:3" ht="12.75" x14ac:dyDescent="0.2">
      <c r="A364" s="4"/>
      <c r="B364" s="4"/>
      <c r="C364" s="4"/>
    </row>
    <row r="365" spans="1:3" ht="12.75" x14ac:dyDescent="0.2">
      <c r="A365" s="4"/>
      <c r="B365" s="4"/>
      <c r="C365" s="4"/>
    </row>
    <row r="366" spans="1:3" ht="12.75" x14ac:dyDescent="0.2">
      <c r="A366" s="4"/>
      <c r="B366" s="4"/>
      <c r="C366" s="4"/>
    </row>
    <row r="367" spans="1:3" ht="12.75" x14ac:dyDescent="0.2">
      <c r="A367" s="4"/>
      <c r="B367" s="4"/>
      <c r="C367" s="4"/>
    </row>
    <row r="368" spans="1:3" ht="12.75" x14ac:dyDescent="0.2">
      <c r="A368" s="4"/>
      <c r="B368" s="4"/>
      <c r="C368" s="4"/>
    </row>
    <row r="369" spans="1:3" ht="12.75" x14ac:dyDescent="0.2">
      <c r="A369" s="4"/>
      <c r="B369" s="4"/>
      <c r="C369" s="4"/>
    </row>
    <row r="370" spans="1:3" ht="12.75" x14ac:dyDescent="0.2">
      <c r="A370" s="4"/>
      <c r="B370" s="4"/>
      <c r="C370" s="4"/>
    </row>
    <row r="371" spans="1:3" ht="12.75" x14ac:dyDescent="0.2">
      <c r="A371" s="4"/>
      <c r="B371" s="4"/>
      <c r="C371" s="4"/>
    </row>
    <row r="372" spans="1:3" ht="12.75" x14ac:dyDescent="0.2">
      <c r="A372" s="4"/>
      <c r="B372" s="4"/>
      <c r="C372" s="4"/>
    </row>
    <row r="373" spans="1:3" ht="12.75" x14ac:dyDescent="0.2">
      <c r="A373" s="4"/>
      <c r="B373" s="4"/>
      <c r="C373" s="4"/>
    </row>
    <row r="374" spans="1:3" ht="12.75" x14ac:dyDescent="0.2">
      <c r="A374" s="4"/>
      <c r="B374" s="4"/>
      <c r="C374" s="4"/>
    </row>
    <row r="375" spans="1:3" ht="12.75" x14ac:dyDescent="0.2">
      <c r="A375" s="4"/>
      <c r="B375" s="4"/>
      <c r="C375" s="4"/>
    </row>
    <row r="376" spans="1:3" ht="12.75" x14ac:dyDescent="0.2">
      <c r="A376" s="4"/>
      <c r="B376" s="4"/>
      <c r="C376" s="4"/>
    </row>
    <row r="377" spans="1:3" ht="12.75" x14ac:dyDescent="0.2">
      <c r="A377" s="4"/>
      <c r="B377" s="4"/>
      <c r="C377" s="4"/>
    </row>
    <row r="378" spans="1:3" ht="12.75" x14ac:dyDescent="0.2">
      <c r="A378" s="4"/>
      <c r="B378" s="4"/>
      <c r="C378" s="4"/>
    </row>
    <row r="379" spans="1:3" ht="12.75" x14ac:dyDescent="0.2">
      <c r="A379" s="4"/>
      <c r="B379" s="4"/>
      <c r="C379" s="4"/>
    </row>
    <row r="380" spans="1:3" ht="12.75" x14ac:dyDescent="0.2">
      <c r="A380" s="4"/>
      <c r="B380" s="4"/>
      <c r="C380" s="4"/>
    </row>
    <row r="381" spans="1:3" ht="12.75" x14ac:dyDescent="0.2">
      <c r="A381" s="4"/>
      <c r="B381" s="4"/>
      <c r="C381" s="4"/>
    </row>
    <row r="382" spans="1:3" ht="12.75" x14ac:dyDescent="0.2">
      <c r="A382" s="4"/>
      <c r="B382" s="4"/>
      <c r="C382" s="4"/>
    </row>
    <row r="383" spans="1:3" ht="12.75" x14ac:dyDescent="0.2">
      <c r="A383" s="4"/>
      <c r="B383" s="4"/>
      <c r="C383" s="4"/>
    </row>
    <row r="384" spans="1:3" ht="12.75" x14ac:dyDescent="0.2">
      <c r="A384" s="4"/>
      <c r="B384" s="4"/>
      <c r="C384" s="4"/>
    </row>
    <row r="385" spans="1:3" ht="12.75" x14ac:dyDescent="0.2">
      <c r="A385" s="4"/>
      <c r="B385" s="4"/>
      <c r="C385" s="4"/>
    </row>
    <row r="386" spans="1:3" ht="12.75" x14ac:dyDescent="0.2">
      <c r="A386" s="4"/>
      <c r="B386" s="4"/>
      <c r="C386" s="4"/>
    </row>
    <row r="387" spans="1:3" ht="12.75" x14ac:dyDescent="0.2">
      <c r="A387" s="4"/>
      <c r="B387" s="4"/>
      <c r="C387" s="4"/>
    </row>
    <row r="388" spans="1:3" ht="12.75" x14ac:dyDescent="0.2">
      <c r="A388" s="4"/>
      <c r="B388" s="4"/>
      <c r="C388" s="4"/>
    </row>
    <row r="389" spans="1:3" ht="12.75" x14ac:dyDescent="0.2">
      <c r="A389" s="4"/>
      <c r="B389" s="4"/>
      <c r="C389" s="4"/>
    </row>
    <row r="390" spans="1:3" ht="12.75" x14ac:dyDescent="0.2">
      <c r="A390" s="4"/>
      <c r="B390" s="4"/>
      <c r="C390" s="4"/>
    </row>
    <row r="391" spans="1:3" ht="12.75" x14ac:dyDescent="0.2">
      <c r="A391" s="4"/>
      <c r="B391" s="4"/>
      <c r="C391" s="4"/>
    </row>
    <row r="392" spans="1:3" ht="12.75" x14ac:dyDescent="0.2">
      <c r="A392" s="4"/>
      <c r="B392" s="4"/>
      <c r="C392" s="4"/>
    </row>
    <row r="393" spans="1:3" ht="12.75" x14ac:dyDescent="0.2">
      <c r="A393" s="4"/>
      <c r="B393" s="4"/>
      <c r="C393" s="4"/>
    </row>
    <row r="394" spans="1:3" ht="12.75" x14ac:dyDescent="0.2">
      <c r="A394" s="4"/>
      <c r="B394" s="4"/>
      <c r="C394" s="4"/>
    </row>
    <row r="395" spans="1:3" ht="12.75" x14ac:dyDescent="0.2">
      <c r="A395" s="4"/>
      <c r="B395" s="4"/>
      <c r="C395" s="4"/>
    </row>
    <row r="396" spans="1:3" ht="12.75" x14ac:dyDescent="0.2">
      <c r="A396" s="4"/>
      <c r="B396" s="4"/>
      <c r="C396" s="4"/>
    </row>
    <row r="397" spans="1:3" ht="12.75" x14ac:dyDescent="0.2">
      <c r="A397" s="4"/>
      <c r="B397" s="4"/>
      <c r="C397" s="4"/>
    </row>
    <row r="398" spans="1:3" ht="12.75" x14ac:dyDescent="0.2">
      <c r="A398" s="4"/>
      <c r="B398" s="4"/>
      <c r="C398" s="4"/>
    </row>
    <row r="399" spans="1:3" ht="12.75" x14ac:dyDescent="0.2">
      <c r="A399" s="4"/>
      <c r="B399" s="4"/>
      <c r="C399" s="4"/>
    </row>
    <row r="400" spans="1:3" ht="12.75" x14ac:dyDescent="0.2">
      <c r="A400" s="4"/>
      <c r="B400" s="4"/>
      <c r="C400" s="4"/>
    </row>
    <row r="401" spans="1:3" ht="12.75" x14ac:dyDescent="0.2">
      <c r="A401" s="4"/>
      <c r="B401" s="4"/>
      <c r="C401" s="4"/>
    </row>
    <row r="402" spans="1:3" ht="12.75" x14ac:dyDescent="0.2">
      <c r="A402" s="4"/>
      <c r="B402" s="4"/>
      <c r="C402" s="4"/>
    </row>
    <row r="403" spans="1:3" ht="12.75" x14ac:dyDescent="0.2">
      <c r="A403" s="4"/>
      <c r="B403" s="4"/>
      <c r="C403" s="4"/>
    </row>
    <row r="404" spans="1:3" ht="12.75" x14ac:dyDescent="0.2">
      <c r="A404" s="4"/>
      <c r="B404" s="4"/>
      <c r="C404" s="4"/>
    </row>
    <row r="405" spans="1:3" ht="12.75" x14ac:dyDescent="0.2">
      <c r="A405" s="4"/>
      <c r="B405" s="4"/>
      <c r="C405" s="4"/>
    </row>
    <row r="406" spans="1:3" ht="12.75" x14ac:dyDescent="0.2">
      <c r="A406" s="4"/>
      <c r="B406" s="4"/>
      <c r="C406" s="4"/>
    </row>
    <row r="407" spans="1:3" ht="12.75" x14ac:dyDescent="0.2">
      <c r="A407" s="4"/>
      <c r="B407" s="4"/>
      <c r="C407" s="4"/>
    </row>
    <row r="408" spans="1:3" ht="12.75" x14ac:dyDescent="0.2">
      <c r="A408" s="4"/>
      <c r="B408" s="4"/>
      <c r="C408" s="4"/>
    </row>
    <row r="409" spans="1:3" ht="12.75" x14ac:dyDescent="0.2">
      <c r="A409" s="4"/>
      <c r="B409" s="4"/>
      <c r="C409" s="4"/>
    </row>
    <row r="410" spans="1:3" ht="12.75" x14ac:dyDescent="0.2">
      <c r="A410" s="4"/>
      <c r="B410" s="4"/>
      <c r="C410" s="4"/>
    </row>
    <row r="411" spans="1:3" ht="12.75" x14ac:dyDescent="0.2">
      <c r="A411" s="4"/>
      <c r="B411" s="4"/>
      <c r="C411" s="4"/>
    </row>
    <row r="412" spans="1:3" ht="12.75" x14ac:dyDescent="0.2">
      <c r="A412" s="4"/>
      <c r="B412" s="4"/>
      <c r="C412" s="4"/>
    </row>
    <row r="413" spans="1:3" ht="12.75" x14ac:dyDescent="0.2">
      <c r="A413" s="4"/>
      <c r="B413" s="4"/>
      <c r="C413" s="4"/>
    </row>
    <row r="414" spans="1:3" ht="12.75" x14ac:dyDescent="0.2">
      <c r="A414" s="4"/>
      <c r="B414" s="4"/>
      <c r="C414" s="4"/>
    </row>
    <row r="415" spans="1:3" ht="12.75" x14ac:dyDescent="0.2">
      <c r="A415" s="4"/>
      <c r="B415" s="4"/>
      <c r="C415" s="4"/>
    </row>
    <row r="416" spans="1:3" ht="12.75" x14ac:dyDescent="0.2">
      <c r="A416" s="4"/>
      <c r="B416" s="4"/>
      <c r="C416" s="4"/>
    </row>
    <row r="417" spans="1:3" ht="12.75" x14ac:dyDescent="0.2">
      <c r="A417" s="4"/>
      <c r="B417" s="4"/>
      <c r="C417" s="4"/>
    </row>
    <row r="418" spans="1:3" ht="12.75" x14ac:dyDescent="0.2">
      <c r="A418" s="4"/>
      <c r="B418" s="4"/>
      <c r="C418" s="4"/>
    </row>
    <row r="419" spans="1:3" ht="12.75" x14ac:dyDescent="0.2">
      <c r="A419" s="4"/>
      <c r="B419" s="4"/>
      <c r="C419" s="4"/>
    </row>
    <row r="420" spans="1:3" ht="12.75" x14ac:dyDescent="0.2">
      <c r="A420" s="4"/>
      <c r="B420" s="4"/>
      <c r="C420" s="4"/>
    </row>
    <row r="421" spans="1:3" ht="12.75" x14ac:dyDescent="0.2">
      <c r="A421" s="4"/>
      <c r="B421" s="4"/>
      <c r="C421" s="4"/>
    </row>
    <row r="422" spans="1:3" ht="12.75" x14ac:dyDescent="0.2">
      <c r="A422" s="4"/>
      <c r="B422" s="4"/>
      <c r="C422" s="4"/>
    </row>
    <row r="423" spans="1:3" ht="12.75" x14ac:dyDescent="0.2">
      <c r="A423" s="4"/>
      <c r="B423" s="4"/>
      <c r="C423" s="4"/>
    </row>
    <row r="424" spans="1:3" ht="12.75" x14ac:dyDescent="0.2">
      <c r="A424" s="4"/>
      <c r="B424" s="4"/>
      <c r="C424" s="4"/>
    </row>
    <row r="425" spans="1:3" ht="12.75" x14ac:dyDescent="0.2">
      <c r="A425" s="4"/>
      <c r="B425" s="4"/>
      <c r="C425" s="4"/>
    </row>
    <row r="426" spans="1:3" ht="12.75" x14ac:dyDescent="0.2">
      <c r="A426" s="4"/>
      <c r="B426" s="4"/>
      <c r="C426" s="4"/>
    </row>
    <row r="427" spans="1:3" ht="12.75" x14ac:dyDescent="0.2">
      <c r="A427" s="4"/>
      <c r="B427" s="4"/>
      <c r="C427" s="4"/>
    </row>
    <row r="428" spans="1:3" ht="12.75" x14ac:dyDescent="0.2">
      <c r="A428" s="4"/>
      <c r="B428" s="4"/>
      <c r="C428" s="4"/>
    </row>
    <row r="429" spans="1:3" ht="12.75" x14ac:dyDescent="0.2">
      <c r="A429" s="4"/>
      <c r="B429" s="4"/>
      <c r="C429" s="4"/>
    </row>
    <row r="430" spans="1:3" ht="12.75" x14ac:dyDescent="0.2">
      <c r="A430" s="4"/>
      <c r="B430" s="4"/>
      <c r="C430" s="4"/>
    </row>
    <row r="431" spans="1:3" ht="12.75" x14ac:dyDescent="0.2">
      <c r="A431" s="4"/>
      <c r="B431" s="4"/>
      <c r="C431" s="4"/>
    </row>
    <row r="432" spans="1:3" ht="12.75" x14ac:dyDescent="0.2">
      <c r="A432" s="4"/>
      <c r="B432" s="4"/>
      <c r="C432" s="4"/>
    </row>
    <row r="433" spans="1:3" ht="12.75" x14ac:dyDescent="0.2">
      <c r="A433" s="4"/>
      <c r="B433" s="4"/>
      <c r="C433" s="4"/>
    </row>
    <row r="434" spans="1:3" ht="12.75" x14ac:dyDescent="0.2">
      <c r="A434" s="4"/>
      <c r="B434" s="4"/>
      <c r="C434" s="4"/>
    </row>
    <row r="435" spans="1:3" ht="12.75" x14ac:dyDescent="0.2">
      <c r="A435" s="4"/>
      <c r="B435" s="4"/>
      <c r="C435" s="4"/>
    </row>
    <row r="436" spans="1:3" ht="12.75" x14ac:dyDescent="0.2">
      <c r="A436" s="4"/>
      <c r="B436" s="4"/>
      <c r="C436" s="4"/>
    </row>
    <row r="437" spans="1:3" ht="12.75" x14ac:dyDescent="0.2">
      <c r="A437" s="4"/>
      <c r="B437" s="4"/>
      <c r="C437" s="4"/>
    </row>
    <row r="438" spans="1:3" ht="12.75" x14ac:dyDescent="0.2">
      <c r="A438" s="4"/>
      <c r="B438" s="4"/>
      <c r="C438" s="4"/>
    </row>
    <row r="439" spans="1:3" ht="12.75" x14ac:dyDescent="0.2">
      <c r="A439" s="4"/>
      <c r="B439" s="4"/>
      <c r="C439" s="4"/>
    </row>
    <row r="440" spans="1:3" ht="12.75" x14ac:dyDescent="0.2">
      <c r="A440" s="4"/>
      <c r="B440" s="4"/>
      <c r="C440" s="4"/>
    </row>
    <row r="441" spans="1:3" ht="12.75" x14ac:dyDescent="0.2">
      <c r="A441" s="4"/>
      <c r="B441" s="4"/>
      <c r="C441" s="4"/>
    </row>
    <row r="442" spans="1:3" ht="12.75" x14ac:dyDescent="0.2">
      <c r="A442" s="4"/>
      <c r="B442" s="4"/>
      <c r="C442" s="4"/>
    </row>
    <row r="443" spans="1:3" ht="12.75" x14ac:dyDescent="0.2">
      <c r="A443" s="4"/>
      <c r="B443" s="4"/>
      <c r="C443" s="4"/>
    </row>
    <row r="444" spans="1:3" ht="12.75" x14ac:dyDescent="0.2">
      <c r="A444" s="4"/>
      <c r="B444" s="4"/>
      <c r="C444" s="4"/>
    </row>
    <row r="445" spans="1:3" ht="12.75" x14ac:dyDescent="0.2">
      <c r="A445" s="4"/>
      <c r="B445" s="4"/>
      <c r="C445" s="4"/>
    </row>
    <row r="446" spans="1:3" ht="12.75" x14ac:dyDescent="0.2">
      <c r="A446" s="4"/>
      <c r="B446" s="4"/>
      <c r="C446" s="4"/>
    </row>
    <row r="447" spans="1:3" ht="12.75" x14ac:dyDescent="0.2">
      <c r="A447" s="4"/>
      <c r="B447" s="4"/>
      <c r="C447" s="4"/>
    </row>
    <row r="448" spans="1:3" ht="12.75" x14ac:dyDescent="0.2">
      <c r="A448" s="4"/>
      <c r="B448" s="4"/>
      <c r="C448" s="4"/>
    </row>
    <row r="449" spans="1:3" ht="12.75" x14ac:dyDescent="0.2">
      <c r="A449" s="4"/>
      <c r="B449" s="4"/>
      <c r="C449" s="4"/>
    </row>
    <row r="450" spans="1:3" ht="12.75" x14ac:dyDescent="0.2">
      <c r="A450" s="4"/>
      <c r="B450" s="4"/>
      <c r="C450" s="4"/>
    </row>
    <row r="451" spans="1:3" ht="12.75" x14ac:dyDescent="0.2">
      <c r="A451" s="4"/>
      <c r="B451" s="4"/>
      <c r="C451" s="4"/>
    </row>
    <row r="452" spans="1:3" ht="12.75" x14ac:dyDescent="0.2">
      <c r="A452" s="4"/>
      <c r="B452" s="4"/>
      <c r="C452" s="4"/>
    </row>
    <row r="453" spans="1:3" ht="12.75" x14ac:dyDescent="0.2">
      <c r="A453" s="4"/>
      <c r="B453" s="4"/>
      <c r="C453" s="4"/>
    </row>
    <row r="454" spans="1:3" ht="12.75" x14ac:dyDescent="0.2">
      <c r="A454" s="4"/>
      <c r="B454" s="4"/>
      <c r="C454" s="4"/>
    </row>
    <row r="455" spans="1:3" ht="12.75" x14ac:dyDescent="0.2">
      <c r="A455" s="4"/>
      <c r="B455" s="4"/>
      <c r="C455" s="4"/>
    </row>
    <row r="456" spans="1:3" ht="12.75" x14ac:dyDescent="0.2">
      <c r="A456" s="4"/>
      <c r="B456" s="4"/>
      <c r="C456" s="4"/>
    </row>
    <row r="457" spans="1:3" ht="12.75" x14ac:dyDescent="0.2">
      <c r="A457" s="4"/>
      <c r="B457" s="4"/>
      <c r="C457" s="4"/>
    </row>
    <row r="458" spans="1:3" ht="12.75" x14ac:dyDescent="0.2">
      <c r="A458" s="4"/>
      <c r="B458" s="4"/>
      <c r="C458" s="4"/>
    </row>
    <row r="459" spans="1:3" ht="12.75" x14ac:dyDescent="0.2">
      <c r="A459" s="4"/>
      <c r="B459" s="4"/>
      <c r="C459" s="4"/>
    </row>
    <row r="460" spans="1:3" ht="12.75" x14ac:dyDescent="0.2">
      <c r="A460" s="4"/>
      <c r="B460" s="4"/>
      <c r="C460" s="4"/>
    </row>
    <row r="461" spans="1:3" ht="12.75" x14ac:dyDescent="0.2">
      <c r="A461" s="4"/>
      <c r="B461" s="4"/>
      <c r="C461" s="4"/>
    </row>
    <row r="462" spans="1:3" ht="12.75" x14ac:dyDescent="0.2">
      <c r="A462" s="4"/>
      <c r="B462" s="4"/>
      <c r="C462" s="4"/>
    </row>
    <row r="463" spans="1:3" ht="12.75" x14ac:dyDescent="0.2">
      <c r="A463" s="4"/>
      <c r="B463" s="4"/>
      <c r="C463" s="4"/>
    </row>
    <row r="464" spans="1:3" ht="12.75" x14ac:dyDescent="0.2">
      <c r="A464" s="4"/>
      <c r="B464" s="4"/>
      <c r="C464" s="4"/>
    </row>
    <row r="465" spans="1:3" ht="12.75" x14ac:dyDescent="0.2">
      <c r="A465" s="4"/>
      <c r="B465" s="4"/>
      <c r="C465" s="4"/>
    </row>
    <row r="466" spans="1:3" ht="12.75" x14ac:dyDescent="0.2">
      <c r="A466" s="4"/>
      <c r="B466" s="4"/>
      <c r="C466" s="4"/>
    </row>
    <row r="467" spans="1:3" ht="12.75" x14ac:dyDescent="0.2">
      <c r="A467" s="4"/>
      <c r="B467" s="4"/>
      <c r="C467" s="4"/>
    </row>
    <row r="468" spans="1:3" ht="12.75" x14ac:dyDescent="0.2">
      <c r="A468" s="4"/>
      <c r="B468" s="4"/>
      <c r="C468" s="4"/>
    </row>
    <row r="469" spans="1:3" ht="12.75" x14ac:dyDescent="0.2">
      <c r="A469" s="4"/>
      <c r="B469" s="4"/>
      <c r="C469" s="4"/>
    </row>
    <row r="470" spans="1:3" ht="12.75" x14ac:dyDescent="0.2">
      <c r="A470" s="4"/>
      <c r="B470" s="4"/>
      <c r="C470" s="4"/>
    </row>
    <row r="471" spans="1:3" ht="12.75" x14ac:dyDescent="0.2">
      <c r="A471" s="4"/>
      <c r="B471" s="4"/>
      <c r="C471" s="4"/>
    </row>
    <row r="472" spans="1:3" ht="12.75" x14ac:dyDescent="0.2">
      <c r="A472" s="4"/>
      <c r="B472" s="4"/>
      <c r="C472" s="4"/>
    </row>
    <row r="473" spans="1:3" ht="12.75" x14ac:dyDescent="0.2">
      <c r="A473" s="4"/>
      <c r="B473" s="4"/>
      <c r="C473" s="4"/>
    </row>
    <row r="474" spans="1:3" ht="12.75" x14ac:dyDescent="0.2">
      <c r="A474" s="4"/>
      <c r="B474" s="4"/>
      <c r="C474" s="4"/>
    </row>
    <row r="475" spans="1:3" ht="12.75" x14ac:dyDescent="0.2">
      <c r="A475" s="4"/>
      <c r="B475" s="4"/>
      <c r="C475" s="4"/>
    </row>
    <row r="476" spans="1:3" ht="12.75" x14ac:dyDescent="0.2">
      <c r="A476" s="4"/>
      <c r="B476" s="4"/>
      <c r="C476" s="4"/>
    </row>
    <row r="477" spans="1:3" ht="12.75" x14ac:dyDescent="0.2">
      <c r="A477" s="4"/>
      <c r="B477" s="4"/>
      <c r="C477" s="4"/>
    </row>
    <row r="478" spans="1:3" ht="12.75" x14ac:dyDescent="0.2">
      <c r="A478" s="4"/>
      <c r="B478" s="4"/>
      <c r="C478" s="4"/>
    </row>
    <row r="479" spans="1:3" ht="12.75" x14ac:dyDescent="0.2">
      <c r="A479" s="4"/>
      <c r="B479" s="4"/>
      <c r="C479" s="4"/>
    </row>
    <row r="480" spans="1:3" ht="12.75" x14ac:dyDescent="0.2">
      <c r="A480" s="4"/>
      <c r="B480" s="4"/>
      <c r="C480" s="4"/>
    </row>
    <row r="481" spans="1:3" ht="12.75" x14ac:dyDescent="0.2">
      <c r="A481" s="4"/>
      <c r="B481" s="4"/>
      <c r="C481" s="4"/>
    </row>
    <row r="482" spans="1:3" ht="12.75" x14ac:dyDescent="0.2">
      <c r="A482" s="4"/>
      <c r="B482" s="4"/>
      <c r="C482" s="4"/>
    </row>
    <row r="483" spans="1:3" ht="12.75" x14ac:dyDescent="0.2">
      <c r="A483" s="4"/>
      <c r="B483" s="4"/>
      <c r="C483" s="4"/>
    </row>
    <row r="484" spans="1:3" ht="12.75" x14ac:dyDescent="0.2">
      <c r="A484" s="4"/>
      <c r="B484" s="4"/>
      <c r="C484" s="4"/>
    </row>
    <row r="485" spans="1:3" ht="12.75" x14ac:dyDescent="0.2">
      <c r="A485" s="4"/>
      <c r="B485" s="4"/>
      <c r="C485" s="4"/>
    </row>
    <row r="486" spans="1:3" ht="12.75" x14ac:dyDescent="0.2">
      <c r="A486" s="4"/>
      <c r="B486" s="4"/>
      <c r="C486" s="4"/>
    </row>
    <row r="487" spans="1:3" ht="12.75" x14ac:dyDescent="0.2">
      <c r="A487" s="4"/>
      <c r="B487" s="4"/>
      <c r="C487" s="4"/>
    </row>
    <row r="488" spans="1:3" ht="12.75" x14ac:dyDescent="0.2">
      <c r="A488" s="4"/>
      <c r="B488" s="4"/>
      <c r="C488" s="4"/>
    </row>
    <row r="489" spans="1:3" ht="12.75" x14ac:dyDescent="0.2">
      <c r="A489" s="4"/>
      <c r="B489" s="4"/>
      <c r="C489" s="4"/>
    </row>
    <row r="490" spans="1:3" ht="12.75" x14ac:dyDescent="0.2">
      <c r="A490" s="4"/>
      <c r="B490" s="4"/>
      <c r="C490" s="4"/>
    </row>
    <row r="491" spans="1:3" ht="12.75" x14ac:dyDescent="0.2">
      <c r="A491" s="4"/>
      <c r="B491" s="4"/>
      <c r="C491" s="4"/>
    </row>
    <row r="492" spans="1:3" ht="12.75" x14ac:dyDescent="0.2">
      <c r="A492" s="4"/>
      <c r="B492" s="4"/>
      <c r="C492" s="4"/>
    </row>
    <row r="493" spans="1:3" ht="12.75" x14ac:dyDescent="0.2">
      <c r="A493" s="4"/>
      <c r="B493" s="4"/>
      <c r="C493" s="4"/>
    </row>
    <row r="494" spans="1:3" ht="12.75" x14ac:dyDescent="0.2">
      <c r="A494" s="4"/>
      <c r="B494" s="4"/>
      <c r="C494" s="4"/>
    </row>
    <row r="495" spans="1:3" ht="12.75" x14ac:dyDescent="0.2">
      <c r="A495" s="4"/>
      <c r="B495" s="4"/>
      <c r="C495" s="4"/>
    </row>
    <row r="496" spans="1:3" ht="12.75" x14ac:dyDescent="0.2">
      <c r="A496" s="4"/>
      <c r="B496" s="4"/>
      <c r="C496" s="4"/>
    </row>
    <row r="497" spans="1:3" ht="12.75" x14ac:dyDescent="0.2">
      <c r="A497" s="4"/>
      <c r="B497" s="4"/>
      <c r="C497" s="4"/>
    </row>
    <row r="498" spans="1:3" ht="12.75" x14ac:dyDescent="0.2">
      <c r="A498" s="4"/>
      <c r="B498" s="4"/>
      <c r="C498" s="4"/>
    </row>
    <row r="499" spans="1:3" ht="12.75" x14ac:dyDescent="0.2">
      <c r="A499" s="4"/>
      <c r="B499" s="4"/>
      <c r="C499" s="4"/>
    </row>
    <row r="500" spans="1:3" ht="12.75" x14ac:dyDescent="0.2">
      <c r="A500" s="4"/>
      <c r="B500" s="4"/>
      <c r="C500" s="4"/>
    </row>
    <row r="501" spans="1:3" ht="12.75" x14ac:dyDescent="0.2">
      <c r="A501" s="4"/>
      <c r="B501" s="4"/>
      <c r="C501" s="4"/>
    </row>
    <row r="502" spans="1:3" ht="12.75" x14ac:dyDescent="0.2">
      <c r="A502" s="4"/>
      <c r="B502" s="4"/>
      <c r="C502" s="4"/>
    </row>
    <row r="503" spans="1:3" ht="12.75" x14ac:dyDescent="0.2">
      <c r="A503" s="4"/>
      <c r="B503" s="4"/>
      <c r="C503" s="4"/>
    </row>
    <row r="504" spans="1:3" ht="12.75" x14ac:dyDescent="0.2">
      <c r="A504" s="4"/>
      <c r="B504" s="4"/>
      <c r="C504" s="4"/>
    </row>
    <row r="505" spans="1:3" ht="12.75" x14ac:dyDescent="0.2">
      <c r="A505" s="4"/>
      <c r="B505" s="4"/>
      <c r="C505" s="4"/>
    </row>
    <row r="506" spans="1:3" ht="12.75" x14ac:dyDescent="0.2">
      <c r="A506" s="4"/>
      <c r="B506" s="4"/>
      <c r="C506" s="4"/>
    </row>
    <row r="507" spans="1:3" ht="12.75" x14ac:dyDescent="0.2">
      <c r="A507" s="4"/>
      <c r="B507" s="4"/>
      <c r="C507" s="4"/>
    </row>
    <row r="508" spans="1:3" ht="12.75" x14ac:dyDescent="0.2">
      <c r="A508" s="4"/>
      <c r="B508" s="4"/>
      <c r="C508" s="4"/>
    </row>
    <row r="509" spans="1:3" ht="12.75" x14ac:dyDescent="0.2">
      <c r="A509" s="4"/>
      <c r="B509" s="4"/>
      <c r="C509" s="4"/>
    </row>
    <row r="510" spans="1:3" ht="12.75" x14ac:dyDescent="0.2">
      <c r="A510" s="4"/>
      <c r="B510" s="4"/>
      <c r="C510" s="4"/>
    </row>
    <row r="511" spans="1:3" ht="12.75" x14ac:dyDescent="0.2">
      <c r="A511" s="4"/>
      <c r="B511" s="4"/>
      <c r="C511" s="4"/>
    </row>
    <row r="512" spans="1:3" ht="12.75" x14ac:dyDescent="0.2">
      <c r="A512" s="4"/>
      <c r="B512" s="4"/>
      <c r="C512" s="4"/>
    </row>
    <row r="513" spans="1:3" ht="12.75" x14ac:dyDescent="0.2">
      <c r="A513" s="4"/>
      <c r="B513" s="4"/>
      <c r="C513" s="4"/>
    </row>
    <row r="514" spans="1:3" ht="12.75" x14ac:dyDescent="0.2">
      <c r="A514" s="4"/>
      <c r="B514" s="4"/>
      <c r="C514" s="4"/>
    </row>
    <row r="515" spans="1:3" ht="12.75" x14ac:dyDescent="0.2">
      <c r="A515" s="4"/>
      <c r="B515" s="4"/>
      <c r="C515" s="4"/>
    </row>
    <row r="516" spans="1:3" ht="12.75" x14ac:dyDescent="0.2">
      <c r="A516" s="4"/>
      <c r="B516" s="4"/>
      <c r="C516" s="4"/>
    </row>
    <row r="517" spans="1:3" ht="12.75" x14ac:dyDescent="0.2">
      <c r="A517" s="4"/>
      <c r="B517" s="4"/>
      <c r="C517" s="4"/>
    </row>
    <row r="518" spans="1:3" ht="12.75" x14ac:dyDescent="0.2">
      <c r="A518" s="4"/>
      <c r="B518" s="4"/>
      <c r="C518" s="4"/>
    </row>
    <row r="519" spans="1:3" ht="12.75" x14ac:dyDescent="0.2">
      <c r="A519" s="4"/>
      <c r="B519" s="4"/>
      <c r="C519" s="4"/>
    </row>
    <row r="520" spans="1:3" ht="12.75" x14ac:dyDescent="0.2">
      <c r="A520" s="4"/>
      <c r="B520" s="4"/>
      <c r="C520" s="4"/>
    </row>
    <row r="521" spans="1:3" ht="12.75" x14ac:dyDescent="0.2">
      <c r="A521" s="4"/>
      <c r="B521" s="4"/>
      <c r="C521" s="4"/>
    </row>
    <row r="522" spans="1:3" ht="12.75" x14ac:dyDescent="0.2">
      <c r="A522" s="4"/>
      <c r="B522" s="4"/>
      <c r="C522" s="4"/>
    </row>
    <row r="523" spans="1:3" ht="12.75" x14ac:dyDescent="0.2">
      <c r="A523" s="4"/>
      <c r="B523" s="4"/>
      <c r="C523" s="4"/>
    </row>
    <row r="524" spans="1:3" ht="12.75" x14ac:dyDescent="0.2">
      <c r="A524" s="4"/>
      <c r="B524" s="4"/>
      <c r="C524" s="4"/>
    </row>
    <row r="525" spans="1:3" ht="12.75" x14ac:dyDescent="0.2">
      <c r="A525" s="4"/>
      <c r="B525" s="4"/>
      <c r="C525" s="4"/>
    </row>
    <row r="526" spans="1:3" ht="12.75" x14ac:dyDescent="0.2">
      <c r="A526" s="4"/>
      <c r="B526" s="4"/>
      <c r="C526" s="4"/>
    </row>
    <row r="527" spans="1:3" ht="12.75" x14ac:dyDescent="0.2">
      <c r="A527" s="4"/>
      <c r="B527" s="4"/>
      <c r="C527" s="4"/>
    </row>
    <row r="528" spans="1:3" ht="12.75" x14ac:dyDescent="0.2">
      <c r="A528" s="4"/>
      <c r="B528" s="4"/>
      <c r="C528" s="4"/>
    </row>
    <row r="529" spans="1:3" ht="12.75" x14ac:dyDescent="0.2">
      <c r="A529" s="4"/>
      <c r="B529" s="4"/>
      <c r="C529" s="4"/>
    </row>
    <row r="530" spans="1:3" ht="12.75" x14ac:dyDescent="0.2">
      <c r="A530" s="4"/>
      <c r="B530" s="4"/>
      <c r="C530" s="4"/>
    </row>
    <row r="531" spans="1:3" ht="12.75" x14ac:dyDescent="0.2">
      <c r="A531" s="4"/>
      <c r="B531" s="4"/>
      <c r="C531" s="4"/>
    </row>
    <row r="532" spans="1:3" ht="12.75" x14ac:dyDescent="0.2">
      <c r="A532" s="4"/>
      <c r="B532" s="4"/>
      <c r="C532" s="4"/>
    </row>
    <row r="533" spans="1:3" ht="12.75" x14ac:dyDescent="0.2">
      <c r="A533" s="4"/>
      <c r="B533" s="4"/>
      <c r="C533" s="4"/>
    </row>
    <row r="534" spans="1:3" ht="12.75" x14ac:dyDescent="0.2">
      <c r="A534" s="4"/>
      <c r="B534" s="4"/>
      <c r="C534" s="4"/>
    </row>
    <row r="535" spans="1:3" ht="12.75" x14ac:dyDescent="0.2">
      <c r="A535" s="4"/>
      <c r="B535" s="4"/>
      <c r="C535" s="4"/>
    </row>
    <row r="536" spans="1:3" ht="12.75" x14ac:dyDescent="0.2">
      <c r="A536" s="4"/>
      <c r="B536" s="4"/>
      <c r="C536" s="4"/>
    </row>
    <row r="537" spans="1:3" ht="12.75" x14ac:dyDescent="0.2">
      <c r="A537" s="4"/>
      <c r="B537" s="4"/>
      <c r="C537" s="4"/>
    </row>
    <row r="538" spans="1:3" ht="12.75" x14ac:dyDescent="0.2">
      <c r="A538" s="4"/>
      <c r="B538" s="4"/>
      <c r="C538" s="4"/>
    </row>
    <row r="539" spans="1:3" ht="12.75" x14ac:dyDescent="0.2">
      <c r="A539" s="4"/>
      <c r="B539" s="4"/>
      <c r="C539" s="4"/>
    </row>
    <row r="540" spans="1:3" ht="12.75" x14ac:dyDescent="0.2">
      <c r="A540" s="4"/>
      <c r="B540" s="4"/>
      <c r="C540" s="4"/>
    </row>
    <row r="541" spans="1:3" ht="12.75" x14ac:dyDescent="0.2">
      <c r="A541" s="4"/>
      <c r="B541" s="4"/>
      <c r="C541" s="4"/>
    </row>
    <row r="542" spans="1:3" ht="12.75" x14ac:dyDescent="0.2">
      <c r="A542" s="4"/>
      <c r="B542" s="4"/>
      <c r="C542" s="4"/>
    </row>
    <row r="543" spans="1:3" ht="12.75" x14ac:dyDescent="0.2">
      <c r="A543" s="4"/>
      <c r="B543" s="4"/>
      <c r="C543" s="4"/>
    </row>
    <row r="544" spans="1:3" ht="12.75" x14ac:dyDescent="0.2">
      <c r="A544" s="4"/>
      <c r="B544" s="4"/>
      <c r="C544" s="4"/>
    </row>
    <row r="545" spans="1:3" ht="12.75" x14ac:dyDescent="0.2">
      <c r="A545" s="4"/>
      <c r="B545" s="4"/>
      <c r="C545" s="4"/>
    </row>
    <row r="546" spans="1:3" ht="12.75" x14ac:dyDescent="0.2">
      <c r="A546" s="4"/>
      <c r="B546" s="4"/>
      <c r="C546" s="4"/>
    </row>
    <row r="547" spans="1:3" ht="12.75" x14ac:dyDescent="0.2">
      <c r="A547" s="4"/>
      <c r="B547" s="4"/>
      <c r="C547" s="4"/>
    </row>
    <row r="548" spans="1:3" ht="12.75" x14ac:dyDescent="0.2">
      <c r="A548" s="4"/>
      <c r="B548" s="4"/>
      <c r="C548" s="4"/>
    </row>
    <row r="549" spans="1:3" ht="12.75" x14ac:dyDescent="0.2">
      <c r="A549" s="4"/>
      <c r="B549" s="4"/>
      <c r="C549" s="4"/>
    </row>
    <row r="550" spans="1:3" ht="12.75" x14ac:dyDescent="0.2">
      <c r="A550" s="4"/>
      <c r="B550" s="4"/>
      <c r="C550" s="4"/>
    </row>
    <row r="551" spans="1:3" ht="12.75" x14ac:dyDescent="0.2">
      <c r="A551" s="4"/>
      <c r="B551" s="4"/>
      <c r="C551" s="4"/>
    </row>
    <row r="552" spans="1:3" ht="12.75" x14ac:dyDescent="0.2">
      <c r="A552" s="4"/>
      <c r="B552" s="4"/>
      <c r="C552" s="4"/>
    </row>
    <row r="553" spans="1:3" ht="12.75" x14ac:dyDescent="0.2">
      <c r="A553" s="4"/>
      <c r="B553" s="4"/>
      <c r="C553" s="4"/>
    </row>
    <row r="554" spans="1:3" ht="12.75" x14ac:dyDescent="0.2">
      <c r="A554" s="4"/>
      <c r="B554" s="4"/>
      <c r="C554" s="4"/>
    </row>
    <row r="555" spans="1:3" ht="12.75" x14ac:dyDescent="0.2">
      <c r="A555" s="4"/>
      <c r="B555" s="4"/>
      <c r="C555" s="4"/>
    </row>
    <row r="556" spans="1:3" ht="12.75" x14ac:dyDescent="0.2">
      <c r="A556" s="4"/>
      <c r="B556" s="4"/>
      <c r="C556" s="4"/>
    </row>
    <row r="557" spans="1:3" ht="12.75" x14ac:dyDescent="0.2">
      <c r="A557" s="4"/>
      <c r="B557" s="4"/>
      <c r="C557" s="4"/>
    </row>
    <row r="558" spans="1:3" ht="12.75" x14ac:dyDescent="0.2">
      <c r="A558" s="4"/>
      <c r="B558" s="4"/>
      <c r="C558" s="4"/>
    </row>
    <row r="559" spans="1:3" ht="12.75" x14ac:dyDescent="0.2">
      <c r="A559" s="4"/>
      <c r="B559" s="4"/>
      <c r="C559" s="4"/>
    </row>
    <row r="560" spans="1:3" ht="12.75" x14ac:dyDescent="0.2">
      <c r="A560" s="4"/>
      <c r="B560" s="4"/>
      <c r="C560" s="4"/>
    </row>
    <row r="561" spans="1:3" ht="12.75" x14ac:dyDescent="0.2">
      <c r="A561" s="4"/>
      <c r="B561" s="4"/>
      <c r="C561" s="4"/>
    </row>
    <row r="562" spans="1:3" ht="12.75" x14ac:dyDescent="0.2">
      <c r="A562" s="4"/>
      <c r="B562" s="4"/>
      <c r="C562" s="4"/>
    </row>
    <row r="563" spans="1:3" ht="12.75" x14ac:dyDescent="0.2">
      <c r="A563" s="4"/>
      <c r="B563" s="4"/>
      <c r="C563" s="4"/>
    </row>
    <row r="564" spans="1:3" ht="12.75" x14ac:dyDescent="0.2">
      <c r="A564" s="4"/>
      <c r="B564" s="4"/>
      <c r="C564" s="4"/>
    </row>
    <row r="565" spans="1:3" ht="12.75" x14ac:dyDescent="0.2">
      <c r="A565" s="4"/>
      <c r="B565" s="4"/>
      <c r="C565" s="4"/>
    </row>
    <row r="566" spans="1:3" ht="12.75" x14ac:dyDescent="0.2">
      <c r="A566" s="4"/>
      <c r="B566" s="4"/>
      <c r="C566" s="4"/>
    </row>
    <row r="567" spans="1:3" ht="12.75" x14ac:dyDescent="0.2">
      <c r="A567" s="4"/>
      <c r="B567" s="4"/>
      <c r="C567" s="4"/>
    </row>
    <row r="568" spans="1:3" ht="12.75" x14ac:dyDescent="0.2">
      <c r="A568" s="4"/>
      <c r="B568" s="4"/>
      <c r="C568" s="4"/>
    </row>
    <row r="569" spans="1:3" ht="12.75" x14ac:dyDescent="0.2">
      <c r="A569" s="4"/>
      <c r="B569" s="4"/>
      <c r="C569" s="4"/>
    </row>
    <row r="570" spans="1:3" ht="12.75" x14ac:dyDescent="0.2">
      <c r="A570" s="4"/>
      <c r="B570" s="4"/>
      <c r="C570" s="4"/>
    </row>
    <row r="571" spans="1:3" ht="12.75" x14ac:dyDescent="0.2">
      <c r="A571" s="4"/>
      <c r="B571" s="4"/>
      <c r="C571" s="4"/>
    </row>
    <row r="572" spans="1:3" ht="12.75" x14ac:dyDescent="0.2">
      <c r="A572" s="4"/>
      <c r="B572" s="4"/>
      <c r="C572" s="4"/>
    </row>
    <row r="573" spans="1:3" ht="12.75" x14ac:dyDescent="0.2">
      <c r="A573" s="4"/>
      <c r="B573" s="4"/>
      <c r="C573" s="4"/>
    </row>
    <row r="574" spans="1:3" ht="12.75" x14ac:dyDescent="0.2">
      <c r="A574" s="4"/>
      <c r="B574" s="4"/>
      <c r="C574" s="4"/>
    </row>
    <row r="575" spans="1:3" ht="12.75" x14ac:dyDescent="0.2">
      <c r="A575" s="4"/>
      <c r="B575" s="4"/>
      <c r="C575" s="4"/>
    </row>
    <row r="576" spans="1:3" ht="12.75" x14ac:dyDescent="0.2">
      <c r="A576" s="4"/>
      <c r="B576" s="4"/>
      <c r="C576" s="4"/>
    </row>
    <row r="577" spans="1:3" ht="12.75" x14ac:dyDescent="0.2">
      <c r="A577" s="4"/>
      <c r="B577" s="4"/>
      <c r="C577" s="4"/>
    </row>
    <row r="578" spans="1:3" ht="12.75" x14ac:dyDescent="0.2">
      <c r="A578" s="4"/>
      <c r="B578" s="4"/>
      <c r="C578" s="4"/>
    </row>
    <row r="579" spans="1:3" ht="12.75" x14ac:dyDescent="0.2">
      <c r="A579" s="4"/>
      <c r="B579" s="4"/>
      <c r="C579" s="4"/>
    </row>
    <row r="580" spans="1:3" ht="12.75" x14ac:dyDescent="0.2">
      <c r="A580" s="4"/>
      <c r="B580" s="4"/>
      <c r="C580" s="4"/>
    </row>
    <row r="581" spans="1:3" ht="12.75" x14ac:dyDescent="0.2">
      <c r="A581" s="4"/>
      <c r="B581" s="4"/>
      <c r="C581" s="4"/>
    </row>
    <row r="582" spans="1:3" ht="12.75" x14ac:dyDescent="0.2">
      <c r="A582" s="4"/>
      <c r="B582" s="4"/>
      <c r="C582" s="4"/>
    </row>
    <row r="583" spans="1:3" ht="12.75" x14ac:dyDescent="0.2">
      <c r="A583" s="4"/>
      <c r="B583" s="4"/>
      <c r="C583" s="4"/>
    </row>
    <row r="584" spans="1:3" ht="12.75" x14ac:dyDescent="0.2">
      <c r="A584" s="4"/>
      <c r="B584" s="4"/>
      <c r="C584" s="4"/>
    </row>
    <row r="585" spans="1:3" ht="12.75" x14ac:dyDescent="0.2">
      <c r="A585" s="4"/>
      <c r="B585" s="4"/>
      <c r="C585" s="4"/>
    </row>
    <row r="586" spans="1:3" ht="12.75" x14ac:dyDescent="0.2">
      <c r="A586" s="4"/>
      <c r="B586" s="4"/>
      <c r="C586" s="4"/>
    </row>
    <row r="587" spans="1:3" ht="12.75" x14ac:dyDescent="0.2">
      <c r="A587" s="4"/>
      <c r="B587" s="4"/>
      <c r="C587" s="4"/>
    </row>
    <row r="588" spans="1:3" ht="12.75" x14ac:dyDescent="0.2">
      <c r="A588" s="4"/>
      <c r="B588" s="4"/>
      <c r="C588" s="4"/>
    </row>
    <row r="589" spans="1:3" ht="12.75" x14ac:dyDescent="0.2">
      <c r="A589" s="4"/>
      <c r="B589" s="4"/>
      <c r="C589" s="4"/>
    </row>
    <row r="590" spans="1:3" ht="12.75" x14ac:dyDescent="0.2">
      <c r="A590" s="4"/>
      <c r="B590" s="4"/>
      <c r="C590" s="4"/>
    </row>
    <row r="591" spans="1:3" ht="12.75" x14ac:dyDescent="0.2">
      <c r="A591" s="4"/>
      <c r="B591" s="4"/>
      <c r="C591" s="4"/>
    </row>
    <row r="592" spans="1:3" ht="12.75" x14ac:dyDescent="0.2">
      <c r="A592" s="4"/>
      <c r="B592" s="4"/>
      <c r="C592" s="4"/>
    </row>
    <row r="593" spans="1:3" ht="12.75" x14ac:dyDescent="0.2">
      <c r="A593" s="4"/>
      <c r="B593" s="4"/>
      <c r="C593" s="4"/>
    </row>
    <row r="594" spans="1:3" ht="12.75" x14ac:dyDescent="0.2">
      <c r="A594" s="4"/>
      <c r="B594" s="4"/>
      <c r="C594" s="4"/>
    </row>
    <row r="595" spans="1:3" ht="12.75" x14ac:dyDescent="0.2">
      <c r="A595" s="4"/>
      <c r="B595" s="4"/>
      <c r="C595" s="4"/>
    </row>
    <row r="596" spans="1:3" ht="12.75" x14ac:dyDescent="0.2">
      <c r="A596" s="4"/>
      <c r="B596" s="4"/>
      <c r="C596" s="4"/>
    </row>
    <row r="597" spans="1:3" ht="12.75" x14ac:dyDescent="0.2">
      <c r="A597" s="4"/>
      <c r="B597" s="4"/>
      <c r="C597" s="4"/>
    </row>
    <row r="598" spans="1:3" ht="12.75" x14ac:dyDescent="0.2">
      <c r="A598" s="4"/>
      <c r="B598" s="4"/>
      <c r="C598" s="4"/>
    </row>
    <row r="599" spans="1:3" ht="12.75" x14ac:dyDescent="0.2">
      <c r="A599" s="4"/>
      <c r="B599" s="4"/>
      <c r="C599" s="4"/>
    </row>
    <row r="600" spans="1:3" ht="12.75" x14ac:dyDescent="0.2">
      <c r="A600" s="4"/>
      <c r="B600" s="4"/>
      <c r="C600" s="4"/>
    </row>
    <row r="601" spans="1:3" ht="12.75" x14ac:dyDescent="0.2">
      <c r="A601" s="4"/>
      <c r="B601" s="4"/>
      <c r="C601" s="4"/>
    </row>
    <row r="602" spans="1:3" ht="12.75" x14ac:dyDescent="0.2">
      <c r="A602" s="4"/>
      <c r="B602" s="4"/>
      <c r="C602" s="4"/>
    </row>
    <row r="603" spans="1:3" ht="12.75" x14ac:dyDescent="0.2">
      <c r="A603" s="4"/>
      <c r="B603" s="4"/>
      <c r="C603" s="4"/>
    </row>
    <row r="604" spans="1:3" ht="12.75" x14ac:dyDescent="0.2">
      <c r="A604" s="4"/>
      <c r="B604" s="4"/>
      <c r="C604" s="4"/>
    </row>
    <row r="605" spans="1:3" ht="12.75" x14ac:dyDescent="0.2">
      <c r="A605" s="4"/>
      <c r="B605" s="4"/>
      <c r="C605" s="4"/>
    </row>
    <row r="606" spans="1:3" ht="12.75" x14ac:dyDescent="0.2">
      <c r="A606" s="4"/>
      <c r="B606" s="4"/>
      <c r="C606" s="4"/>
    </row>
    <row r="607" spans="1:3" ht="12.75" x14ac:dyDescent="0.2">
      <c r="A607" s="4"/>
      <c r="B607" s="4"/>
      <c r="C607" s="4"/>
    </row>
    <row r="608" spans="1:3" ht="12.75" x14ac:dyDescent="0.2">
      <c r="A608" s="4"/>
      <c r="B608" s="4"/>
      <c r="C608" s="4"/>
    </row>
    <row r="609" spans="1:3" ht="12.75" x14ac:dyDescent="0.2">
      <c r="A609" s="4"/>
      <c r="B609" s="4"/>
      <c r="C609" s="4"/>
    </row>
    <row r="610" spans="1:3" ht="12.75" x14ac:dyDescent="0.2">
      <c r="A610" s="4"/>
      <c r="B610" s="4"/>
      <c r="C610" s="4"/>
    </row>
    <row r="611" spans="1:3" ht="12.75" x14ac:dyDescent="0.2">
      <c r="A611" s="4"/>
      <c r="B611" s="4"/>
      <c r="C611" s="4"/>
    </row>
    <row r="612" spans="1:3" ht="12.75" x14ac:dyDescent="0.2">
      <c r="A612" s="4"/>
      <c r="B612" s="4"/>
      <c r="C612" s="4"/>
    </row>
    <row r="613" spans="1:3" ht="12.75" x14ac:dyDescent="0.2">
      <c r="A613" s="4"/>
      <c r="B613" s="4"/>
      <c r="C613" s="4"/>
    </row>
    <row r="614" spans="1:3" ht="12.75" x14ac:dyDescent="0.2">
      <c r="A614" s="4"/>
      <c r="B614" s="4"/>
      <c r="C614" s="4"/>
    </row>
    <row r="615" spans="1:3" ht="12.75" x14ac:dyDescent="0.2">
      <c r="A615" s="4"/>
      <c r="B615" s="4"/>
      <c r="C615" s="4"/>
    </row>
    <row r="616" spans="1:3" ht="12.75" x14ac:dyDescent="0.2">
      <c r="A616" s="4"/>
      <c r="B616" s="4"/>
      <c r="C616" s="4"/>
    </row>
    <row r="617" spans="1:3" ht="12.75" x14ac:dyDescent="0.2">
      <c r="A617" s="4"/>
      <c r="B617" s="4"/>
      <c r="C617" s="4"/>
    </row>
    <row r="618" spans="1:3" ht="12.75" x14ac:dyDescent="0.2">
      <c r="A618" s="4"/>
      <c r="B618" s="4"/>
      <c r="C618" s="4"/>
    </row>
    <row r="619" spans="1:3" ht="12.75" x14ac:dyDescent="0.2">
      <c r="A619" s="4"/>
      <c r="B619" s="4"/>
      <c r="C619" s="4"/>
    </row>
    <row r="620" spans="1:3" ht="12.75" x14ac:dyDescent="0.2">
      <c r="A620" s="4"/>
      <c r="B620" s="4"/>
      <c r="C620" s="4"/>
    </row>
    <row r="621" spans="1:3" ht="12.75" x14ac:dyDescent="0.2">
      <c r="A621" s="4"/>
      <c r="B621" s="4"/>
      <c r="C621" s="4"/>
    </row>
    <row r="622" spans="1:3" ht="12.75" x14ac:dyDescent="0.2">
      <c r="A622" s="4"/>
      <c r="B622" s="4"/>
      <c r="C622" s="4"/>
    </row>
    <row r="623" spans="1:3" ht="12.75" x14ac:dyDescent="0.2">
      <c r="A623" s="4"/>
      <c r="B623" s="4"/>
      <c r="C623" s="4"/>
    </row>
    <row r="624" spans="1:3" ht="12.75" x14ac:dyDescent="0.2">
      <c r="A624" s="4"/>
      <c r="B624" s="4"/>
      <c r="C624" s="4"/>
    </row>
    <row r="625" spans="1:3" ht="12.75" x14ac:dyDescent="0.2">
      <c r="A625" s="4"/>
      <c r="B625" s="4"/>
      <c r="C625" s="4"/>
    </row>
    <row r="626" spans="1:3" ht="12.75" x14ac:dyDescent="0.2">
      <c r="A626" s="4"/>
      <c r="B626" s="4"/>
      <c r="C626" s="4"/>
    </row>
    <row r="627" spans="1:3" ht="12.75" x14ac:dyDescent="0.2">
      <c r="A627" s="4"/>
      <c r="B627" s="4"/>
      <c r="C627" s="4"/>
    </row>
    <row r="628" spans="1:3" ht="12.75" x14ac:dyDescent="0.2">
      <c r="A628" s="4"/>
      <c r="B628" s="4"/>
      <c r="C628" s="4"/>
    </row>
    <row r="629" spans="1:3" ht="12.75" x14ac:dyDescent="0.2">
      <c r="A629" s="4"/>
      <c r="B629" s="4"/>
      <c r="C629" s="4"/>
    </row>
    <row r="630" spans="1:3" ht="12.75" x14ac:dyDescent="0.2">
      <c r="A630" s="4"/>
      <c r="B630" s="4"/>
      <c r="C630" s="4"/>
    </row>
    <row r="631" spans="1:3" ht="12.75" x14ac:dyDescent="0.2">
      <c r="A631" s="4"/>
      <c r="B631" s="4"/>
      <c r="C631" s="4"/>
    </row>
    <row r="632" spans="1:3" ht="12.75" x14ac:dyDescent="0.2">
      <c r="A632" s="4"/>
      <c r="B632" s="4"/>
      <c r="C632" s="4"/>
    </row>
    <row r="633" spans="1:3" ht="12.75" x14ac:dyDescent="0.2">
      <c r="A633" s="4"/>
      <c r="B633" s="4"/>
      <c r="C633" s="4"/>
    </row>
    <row r="634" spans="1:3" ht="12.75" x14ac:dyDescent="0.2">
      <c r="A634" s="4"/>
      <c r="B634" s="4"/>
      <c r="C634" s="4"/>
    </row>
    <row r="635" spans="1:3" ht="12.75" x14ac:dyDescent="0.2">
      <c r="A635" s="4"/>
      <c r="B635" s="4"/>
      <c r="C635" s="4"/>
    </row>
    <row r="636" spans="1:3" ht="12.75" x14ac:dyDescent="0.2">
      <c r="A636" s="4"/>
      <c r="B636" s="4"/>
      <c r="C636" s="4"/>
    </row>
    <row r="637" spans="1:3" ht="12.75" x14ac:dyDescent="0.2">
      <c r="A637" s="4"/>
      <c r="B637" s="4"/>
      <c r="C637" s="4"/>
    </row>
    <row r="638" spans="1:3" ht="12.75" x14ac:dyDescent="0.2">
      <c r="A638" s="4"/>
      <c r="B638" s="4"/>
      <c r="C638" s="4"/>
    </row>
    <row r="639" spans="1:3" ht="12.75" x14ac:dyDescent="0.2">
      <c r="A639" s="4"/>
      <c r="B639" s="4"/>
      <c r="C639" s="4"/>
    </row>
    <row r="640" spans="1:3" ht="12.75" x14ac:dyDescent="0.2">
      <c r="A640" s="4"/>
      <c r="B640" s="4"/>
      <c r="C640" s="4"/>
    </row>
    <row r="641" spans="1:3" ht="12.75" x14ac:dyDescent="0.2">
      <c r="A641" s="4"/>
      <c r="B641" s="4"/>
      <c r="C641" s="4"/>
    </row>
    <row r="642" spans="1:3" ht="12.75" x14ac:dyDescent="0.2">
      <c r="A642" s="4"/>
      <c r="B642" s="4"/>
      <c r="C642" s="4"/>
    </row>
    <row r="643" spans="1:3" ht="12.75" x14ac:dyDescent="0.2">
      <c r="A643" s="4"/>
      <c r="B643" s="4"/>
      <c r="C643" s="4"/>
    </row>
    <row r="644" spans="1:3" ht="12.75" x14ac:dyDescent="0.2">
      <c r="A644" s="4"/>
      <c r="B644" s="4"/>
      <c r="C644" s="4"/>
    </row>
    <row r="645" spans="1:3" ht="12.75" x14ac:dyDescent="0.2">
      <c r="A645" s="4"/>
      <c r="B645" s="4"/>
      <c r="C645" s="4"/>
    </row>
    <row r="646" spans="1:3" ht="12.75" x14ac:dyDescent="0.2">
      <c r="A646" s="4"/>
      <c r="B646" s="4"/>
      <c r="C646" s="4"/>
    </row>
    <row r="647" spans="1:3" ht="12.75" x14ac:dyDescent="0.2">
      <c r="A647" s="4"/>
      <c r="B647" s="4"/>
      <c r="C647" s="4"/>
    </row>
    <row r="648" spans="1:3" ht="12.75" x14ac:dyDescent="0.2">
      <c r="A648" s="4"/>
      <c r="B648" s="4"/>
      <c r="C648" s="4"/>
    </row>
    <row r="649" spans="1:3" ht="12.75" x14ac:dyDescent="0.2">
      <c r="A649" s="4"/>
      <c r="B649" s="4"/>
      <c r="C649" s="4"/>
    </row>
    <row r="650" spans="1:3" ht="12.75" x14ac:dyDescent="0.2">
      <c r="A650" s="4"/>
      <c r="B650" s="4"/>
      <c r="C650" s="4"/>
    </row>
    <row r="651" spans="1:3" ht="12.75" x14ac:dyDescent="0.2">
      <c r="A651" s="4"/>
      <c r="B651" s="4"/>
      <c r="C651" s="4"/>
    </row>
    <row r="652" spans="1:3" ht="12.75" x14ac:dyDescent="0.2">
      <c r="A652" s="4"/>
      <c r="B652" s="4"/>
      <c r="C652" s="4"/>
    </row>
    <row r="653" spans="1:3" ht="12.75" x14ac:dyDescent="0.2">
      <c r="A653" s="4"/>
      <c r="B653" s="4"/>
      <c r="C653" s="4"/>
    </row>
    <row r="654" spans="1:3" ht="12.75" x14ac:dyDescent="0.2">
      <c r="A654" s="4"/>
      <c r="B654" s="4"/>
      <c r="C654" s="4"/>
    </row>
    <row r="655" spans="1:3" ht="12.75" x14ac:dyDescent="0.2">
      <c r="A655" s="4"/>
      <c r="B655" s="4"/>
      <c r="C655" s="4"/>
    </row>
    <row r="656" spans="1:3" ht="12.75" x14ac:dyDescent="0.2">
      <c r="A656" s="4"/>
      <c r="B656" s="4"/>
      <c r="C656" s="4"/>
    </row>
    <row r="657" spans="1:3" ht="12.75" x14ac:dyDescent="0.2">
      <c r="A657" s="4"/>
      <c r="B657" s="4"/>
      <c r="C657" s="4"/>
    </row>
    <row r="658" spans="1:3" ht="12.75" x14ac:dyDescent="0.2">
      <c r="A658" s="4"/>
      <c r="B658" s="4"/>
      <c r="C658" s="4"/>
    </row>
    <row r="659" spans="1:3" ht="12.75" x14ac:dyDescent="0.2">
      <c r="A659" s="4"/>
      <c r="B659" s="4"/>
      <c r="C659" s="4"/>
    </row>
    <row r="660" spans="1:3" ht="12.75" x14ac:dyDescent="0.2">
      <c r="A660" s="4"/>
      <c r="B660" s="4"/>
      <c r="C660" s="4"/>
    </row>
    <row r="661" spans="1:3" ht="12.75" x14ac:dyDescent="0.2">
      <c r="A661" s="4"/>
      <c r="B661" s="4"/>
      <c r="C661" s="4"/>
    </row>
    <row r="662" spans="1:3" ht="12.75" x14ac:dyDescent="0.2">
      <c r="A662" s="4"/>
      <c r="B662" s="4"/>
      <c r="C662" s="4"/>
    </row>
    <row r="663" spans="1:3" ht="12.75" x14ac:dyDescent="0.2">
      <c r="A663" s="4"/>
      <c r="B663" s="4"/>
      <c r="C663" s="4"/>
    </row>
    <row r="664" spans="1:3" ht="12.75" x14ac:dyDescent="0.2">
      <c r="A664" s="4"/>
      <c r="B664" s="4"/>
      <c r="C664" s="4"/>
    </row>
    <row r="665" spans="1:3" ht="12.75" x14ac:dyDescent="0.2">
      <c r="A665" s="4"/>
      <c r="B665" s="4"/>
      <c r="C665" s="4"/>
    </row>
    <row r="666" spans="1:3" ht="12.75" x14ac:dyDescent="0.2">
      <c r="A666" s="4"/>
      <c r="B666" s="4"/>
      <c r="C666" s="4"/>
    </row>
    <row r="667" spans="1:3" ht="12.75" x14ac:dyDescent="0.2">
      <c r="A667" s="4"/>
      <c r="B667" s="4"/>
      <c r="C667" s="4"/>
    </row>
    <row r="668" spans="1:3" ht="12.75" x14ac:dyDescent="0.2">
      <c r="A668" s="4"/>
      <c r="B668" s="4"/>
      <c r="C668" s="4"/>
    </row>
    <row r="669" spans="1:3" ht="12.75" x14ac:dyDescent="0.2">
      <c r="A669" s="4"/>
      <c r="B669" s="4"/>
      <c r="C669" s="4"/>
    </row>
    <row r="670" spans="1:3" ht="12.75" x14ac:dyDescent="0.2">
      <c r="A670" s="4"/>
      <c r="B670" s="4"/>
      <c r="C670" s="4"/>
    </row>
    <row r="671" spans="1:3" ht="12.75" x14ac:dyDescent="0.2">
      <c r="A671" s="4"/>
      <c r="B671" s="4"/>
      <c r="C671" s="4"/>
    </row>
    <row r="672" spans="1:3" ht="12.75" x14ac:dyDescent="0.2">
      <c r="A672" s="4"/>
      <c r="B672" s="4"/>
      <c r="C672" s="4"/>
    </row>
    <row r="673" spans="1:3" ht="12.75" x14ac:dyDescent="0.2">
      <c r="A673" s="4"/>
      <c r="B673" s="4"/>
      <c r="C673" s="4"/>
    </row>
    <row r="674" spans="1:3" ht="12.75" x14ac:dyDescent="0.2">
      <c r="A674" s="4"/>
      <c r="B674" s="4"/>
      <c r="C674" s="4"/>
    </row>
    <row r="675" spans="1:3" ht="12.75" x14ac:dyDescent="0.2">
      <c r="A675" s="4"/>
      <c r="B675" s="4"/>
      <c r="C675" s="4"/>
    </row>
    <row r="676" spans="1:3" ht="12.75" x14ac:dyDescent="0.2">
      <c r="A676" s="4"/>
      <c r="B676" s="4"/>
      <c r="C676" s="4"/>
    </row>
    <row r="677" spans="1:3" ht="12.75" x14ac:dyDescent="0.2">
      <c r="A677" s="4"/>
      <c r="B677" s="4"/>
      <c r="C677" s="4"/>
    </row>
    <row r="678" spans="1:3" ht="12.75" x14ac:dyDescent="0.2">
      <c r="A678" s="4"/>
      <c r="B678" s="4"/>
      <c r="C678" s="4"/>
    </row>
    <row r="679" spans="1:3" ht="12.75" x14ac:dyDescent="0.2">
      <c r="A679" s="4"/>
      <c r="B679" s="4"/>
      <c r="C679" s="4"/>
    </row>
    <row r="680" spans="1:3" ht="12.75" x14ac:dyDescent="0.2">
      <c r="A680" s="4"/>
      <c r="B680" s="4"/>
      <c r="C680" s="4"/>
    </row>
    <row r="681" spans="1:3" ht="12.75" x14ac:dyDescent="0.2">
      <c r="A681" s="4"/>
      <c r="B681" s="4"/>
      <c r="C681" s="4"/>
    </row>
    <row r="682" spans="1:3" ht="12.75" x14ac:dyDescent="0.2">
      <c r="A682" s="4"/>
      <c r="B682" s="4"/>
      <c r="C682" s="4"/>
    </row>
    <row r="683" spans="1:3" ht="12.75" x14ac:dyDescent="0.2">
      <c r="A683" s="4"/>
      <c r="B683" s="4"/>
      <c r="C683" s="4"/>
    </row>
    <row r="684" spans="1:3" ht="12.75" x14ac:dyDescent="0.2">
      <c r="A684" s="4"/>
      <c r="B684" s="4"/>
      <c r="C684" s="4"/>
    </row>
    <row r="685" spans="1:3" ht="12.75" x14ac:dyDescent="0.2">
      <c r="A685" s="4"/>
      <c r="B685" s="4"/>
      <c r="C685" s="4"/>
    </row>
    <row r="686" spans="1:3" ht="12.75" x14ac:dyDescent="0.2">
      <c r="A686" s="4"/>
      <c r="B686" s="4"/>
      <c r="C686" s="4"/>
    </row>
    <row r="687" spans="1:3" ht="12.75" x14ac:dyDescent="0.2">
      <c r="A687" s="4"/>
      <c r="B687" s="4"/>
      <c r="C687" s="4"/>
    </row>
    <row r="688" spans="1:3" ht="12.75" x14ac:dyDescent="0.2">
      <c r="A688" s="4"/>
      <c r="B688" s="4"/>
      <c r="C688" s="4"/>
    </row>
    <row r="689" spans="1:3" ht="12.75" x14ac:dyDescent="0.2">
      <c r="A689" s="4"/>
      <c r="B689" s="4"/>
      <c r="C689" s="4"/>
    </row>
    <row r="690" spans="1:3" ht="12.75" x14ac:dyDescent="0.2">
      <c r="A690" s="4"/>
      <c r="B690" s="4"/>
      <c r="C690" s="4"/>
    </row>
    <row r="691" spans="1:3" ht="12.75" x14ac:dyDescent="0.2">
      <c r="A691" s="4"/>
      <c r="B691" s="4"/>
      <c r="C691" s="4"/>
    </row>
    <row r="692" spans="1:3" ht="12.75" x14ac:dyDescent="0.2">
      <c r="A692" s="4"/>
      <c r="B692" s="4"/>
      <c r="C692" s="4"/>
    </row>
    <row r="693" spans="1:3" ht="12.75" x14ac:dyDescent="0.2">
      <c r="A693" s="4"/>
      <c r="B693" s="4"/>
      <c r="C693" s="4"/>
    </row>
    <row r="694" spans="1:3" ht="12.75" x14ac:dyDescent="0.2">
      <c r="A694" s="4"/>
      <c r="B694" s="4"/>
      <c r="C694" s="4"/>
    </row>
    <row r="695" spans="1:3" ht="12.75" x14ac:dyDescent="0.2">
      <c r="A695" s="4"/>
      <c r="B695" s="4"/>
      <c r="C695" s="4"/>
    </row>
    <row r="696" spans="1:3" ht="12.75" x14ac:dyDescent="0.2">
      <c r="A696" s="4"/>
      <c r="B696" s="4"/>
      <c r="C696" s="4"/>
    </row>
    <row r="697" spans="1:3" ht="12.75" x14ac:dyDescent="0.2">
      <c r="A697" s="4"/>
      <c r="B697" s="4"/>
      <c r="C697" s="4"/>
    </row>
    <row r="698" spans="1:3" ht="12.75" x14ac:dyDescent="0.2">
      <c r="A698" s="4"/>
      <c r="B698" s="4"/>
      <c r="C698" s="4"/>
    </row>
    <row r="699" spans="1:3" ht="12.75" x14ac:dyDescent="0.2">
      <c r="A699" s="4"/>
      <c r="B699" s="4"/>
      <c r="C699" s="4"/>
    </row>
    <row r="700" spans="1:3" ht="12.75" x14ac:dyDescent="0.2">
      <c r="A700" s="4"/>
      <c r="B700" s="4"/>
      <c r="C700" s="4"/>
    </row>
    <row r="701" spans="1:3" ht="12.75" x14ac:dyDescent="0.2">
      <c r="A701" s="4"/>
      <c r="B701" s="4"/>
      <c r="C701" s="4"/>
    </row>
    <row r="702" spans="1:3" ht="12.75" x14ac:dyDescent="0.2">
      <c r="A702" s="4"/>
      <c r="B702" s="4"/>
      <c r="C702" s="4"/>
    </row>
    <row r="703" spans="1:3" ht="12.75" x14ac:dyDescent="0.2">
      <c r="A703" s="4"/>
      <c r="B703" s="4"/>
      <c r="C703" s="4"/>
    </row>
    <row r="704" spans="1:3" ht="12.75" x14ac:dyDescent="0.2">
      <c r="A704" s="4"/>
      <c r="B704" s="4"/>
      <c r="C704" s="4"/>
    </row>
    <row r="705" spans="1:3" ht="12.75" x14ac:dyDescent="0.2">
      <c r="A705" s="4"/>
      <c r="B705" s="4"/>
      <c r="C705" s="4"/>
    </row>
    <row r="706" spans="1:3" ht="12.75" x14ac:dyDescent="0.2">
      <c r="A706" s="4"/>
      <c r="B706" s="4"/>
      <c r="C706" s="4"/>
    </row>
    <row r="707" spans="1:3" ht="12.75" x14ac:dyDescent="0.2">
      <c r="A707" s="4"/>
      <c r="B707" s="4"/>
      <c r="C707" s="4"/>
    </row>
    <row r="708" spans="1:3" ht="12.75" x14ac:dyDescent="0.2">
      <c r="A708" s="4"/>
      <c r="B708" s="4"/>
      <c r="C708" s="4"/>
    </row>
    <row r="709" spans="1:3" ht="12.75" x14ac:dyDescent="0.2">
      <c r="A709" s="4"/>
      <c r="B709" s="4"/>
      <c r="C709" s="4"/>
    </row>
    <row r="710" spans="1:3" ht="12.75" x14ac:dyDescent="0.2">
      <c r="A710" s="4"/>
      <c r="B710" s="4"/>
      <c r="C710" s="4"/>
    </row>
    <row r="711" spans="1:3" ht="12.75" x14ac:dyDescent="0.2">
      <c r="A711" s="4"/>
      <c r="B711" s="4"/>
      <c r="C711" s="4"/>
    </row>
    <row r="712" spans="1:3" ht="12.75" x14ac:dyDescent="0.2">
      <c r="A712" s="4"/>
      <c r="B712" s="4"/>
      <c r="C712" s="4"/>
    </row>
    <row r="713" spans="1:3" ht="12.75" x14ac:dyDescent="0.2">
      <c r="A713" s="4"/>
      <c r="B713" s="4"/>
      <c r="C713" s="4"/>
    </row>
    <row r="714" spans="1:3" ht="12.75" x14ac:dyDescent="0.2">
      <c r="A714" s="4"/>
      <c r="B714" s="4"/>
      <c r="C714" s="4"/>
    </row>
    <row r="715" spans="1:3" ht="12.75" x14ac:dyDescent="0.2">
      <c r="A715" s="4"/>
      <c r="B715" s="4"/>
      <c r="C715" s="4"/>
    </row>
    <row r="716" spans="1:3" ht="12.75" x14ac:dyDescent="0.2">
      <c r="A716" s="4"/>
      <c r="B716" s="4"/>
      <c r="C716" s="4"/>
    </row>
    <row r="717" spans="1:3" ht="12.75" x14ac:dyDescent="0.2">
      <c r="A717" s="4"/>
      <c r="B717" s="4"/>
      <c r="C717" s="4"/>
    </row>
    <row r="718" spans="1:3" ht="12.75" x14ac:dyDescent="0.2">
      <c r="A718" s="4"/>
      <c r="B718" s="4"/>
      <c r="C718" s="4"/>
    </row>
    <row r="719" spans="1:3" ht="12.75" x14ac:dyDescent="0.2">
      <c r="A719" s="4"/>
      <c r="B719" s="4"/>
      <c r="C719" s="4"/>
    </row>
    <row r="720" spans="1:3" ht="12.75" x14ac:dyDescent="0.2">
      <c r="A720" s="4"/>
      <c r="B720" s="4"/>
      <c r="C720" s="4"/>
    </row>
    <row r="721" spans="1:3" ht="12.75" x14ac:dyDescent="0.2">
      <c r="A721" s="4"/>
      <c r="B721" s="4"/>
      <c r="C721" s="4"/>
    </row>
    <row r="722" spans="1:3" ht="12.75" x14ac:dyDescent="0.2">
      <c r="A722" s="4"/>
      <c r="B722" s="4"/>
      <c r="C722" s="4"/>
    </row>
    <row r="723" spans="1:3" ht="12.75" x14ac:dyDescent="0.2">
      <c r="A723" s="4"/>
      <c r="B723" s="4"/>
      <c r="C723" s="4"/>
    </row>
    <row r="724" spans="1:3" ht="12.75" x14ac:dyDescent="0.2">
      <c r="A724" s="4"/>
      <c r="B724" s="4"/>
      <c r="C724" s="4"/>
    </row>
    <row r="725" spans="1:3" ht="12.75" x14ac:dyDescent="0.2">
      <c r="A725" s="4"/>
      <c r="B725" s="4"/>
      <c r="C725" s="4"/>
    </row>
    <row r="726" spans="1:3" ht="12.75" x14ac:dyDescent="0.2">
      <c r="A726" s="4"/>
      <c r="B726" s="4"/>
      <c r="C726" s="4"/>
    </row>
    <row r="727" spans="1:3" ht="12.75" x14ac:dyDescent="0.2">
      <c r="A727" s="4"/>
      <c r="B727" s="4"/>
      <c r="C727" s="4"/>
    </row>
    <row r="728" spans="1:3" ht="12.75" x14ac:dyDescent="0.2">
      <c r="A728" s="4"/>
      <c r="B728" s="4"/>
      <c r="C728" s="4"/>
    </row>
    <row r="729" spans="1:3" ht="12.75" x14ac:dyDescent="0.2">
      <c r="A729" s="4"/>
      <c r="B729" s="4"/>
      <c r="C729" s="4"/>
    </row>
    <row r="730" spans="1:3" ht="12.75" x14ac:dyDescent="0.2">
      <c r="A730" s="4"/>
      <c r="B730" s="4"/>
      <c r="C730" s="4"/>
    </row>
    <row r="731" spans="1:3" ht="12.75" x14ac:dyDescent="0.2">
      <c r="A731" s="4"/>
      <c r="B731" s="4"/>
      <c r="C731" s="4"/>
    </row>
    <row r="732" spans="1:3" ht="12.75" x14ac:dyDescent="0.2">
      <c r="A732" s="4"/>
      <c r="B732" s="4"/>
      <c r="C732" s="4"/>
    </row>
    <row r="733" spans="1:3" ht="12.75" x14ac:dyDescent="0.2">
      <c r="A733" s="4"/>
      <c r="B733" s="4"/>
      <c r="C733" s="4"/>
    </row>
    <row r="734" spans="1:3" ht="12.75" x14ac:dyDescent="0.2">
      <c r="A734" s="4"/>
      <c r="B734" s="4"/>
      <c r="C734" s="4"/>
    </row>
    <row r="735" spans="1:3" ht="12.75" x14ac:dyDescent="0.2">
      <c r="A735" s="4"/>
      <c r="B735" s="4"/>
      <c r="C735" s="4"/>
    </row>
    <row r="736" spans="1:3" ht="12.75" x14ac:dyDescent="0.2">
      <c r="A736" s="4"/>
      <c r="B736" s="4"/>
      <c r="C736" s="4"/>
    </row>
    <row r="737" spans="1:3" ht="12.75" x14ac:dyDescent="0.2">
      <c r="A737" s="4"/>
      <c r="B737" s="4"/>
      <c r="C737" s="4"/>
    </row>
    <row r="738" spans="1:3" ht="12.75" x14ac:dyDescent="0.2">
      <c r="A738" s="4"/>
      <c r="B738" s="4"/>
      <c r="C738" s="4"/>
    </row>
    <row r="739" spans="1:3" ht="12.75" x14ac:dyDescent="0.2">
      <c r="A739" s="4"/>
      <c r="B739" s="4"/>
      <c r="C739" s="4"/>
    </row>
    <row r="740" spans="1:3" ht="12.75" x14ac:dyDescent="0.2">
      <c r="A740" s="4"/>
      <c r="B740" s="4"/>
      <c r="C740" s="4"/>
    </row>
    <row r="741" spans="1:3" ht="12.75" x14ac:dyDescent="0.2">
      <c r="A741" s="4"/>
      <c r="B741" s="4"/>
      <c r="C741" s="4"/>
    </row>
    <row r="742" spans="1:3" ht="12.75" x14ac:dyDescent="0.2">
      <c r="A742" s="4"/>
      <c r="B742" s="4"/>
      <c r="C742" s="4"/>
    </row>
    <row r="743" spans="1:3" ht="12.75" x14ac:dyDescent="0.2">
      <c r="A743" s="4"/>
      <c r="B743" s="4"/>
      <c r="C743" s="4"/>
    </row>
    <row r="744" spans="1:3" ht="12.75" x14ac:dyDescent="0.2">
      <c r="A744" s="4"/>
      <c r="B744" s="4"/>
      <c r="C744" s="4"/>
    </row>
    <row r="745" spans="1:3" ht="12.75" x14ac:dyDescent="0.2">
      <c r="A745" s="4"/>
      <c r="B745" s="4"/>
      <c r="C745" s="4"/>
    </row>
    <row r="746" spans="1:3" ht="12.75" x14ac:dyDescent="0.2">
      <c r="A746" s="4"/>
      <c r="B746" s="4"/>
      <c r="C746" s="4"/>
    </row>
    <row r="747" spans="1:3" ht="12.75" x14ac:dyDescent="0.2">
      <c r="A747" s="4"/>
      <c r="B747" s="4"/>
      <c r="C747" s="4"/>
    </row>
    <row r="748" spans="1:3" ht="12.75" x14ac:dyDescent="0.2">
      <c r="A748" s="4"/>
      <c r="B748" s="4"/>
      <c r="C748" s="4"/>
    </row>
    <row r="749" spans="1:3" ht="12.75" x14ac:dyDescent="0.2">
      <c r="A749" s="4"/>
      <c r="B749" s="4"/>
      <c r="C749" s="4"/>
    </row>
    <row r="750" spans="1:3" ht="12.75" x14ac:dyDescent="0.2">
      <c r="A750" s="4"/>
      <c r="B750" s="4"/>
      <c r="C750" s="4"/>
    </row>
    <row r="751" spans="1:3" ht="12.75" x14ac:dyDescent="0.2">
      <c r="A751" s="4"/>
      <c r="B751" s="4"/>
      <c r="C751" s="4"/>
    </row>
    <row r="752" spans="1:3" ht="12.75" x14ac:dyDescent="0.2">
      <c r="A752" s="4"/>
      <c r="B752" s="4"/>
      <c r="C752" s="4"/>
    </row>
    <row r="753" spans="1:3" ht="12.75" x14ac:dyDescent="0.2">
      <c r="A753" s="4"/>
      <c r="B753" s="4"/>
      <c r="C753" s="4"/>
    </row>
    <row r="754" spans="1:3" ht="12.75" x14ac:dyDescent="0.2">
      <c r="A754" s="4"/>
      <c r="B754" s="4"/>
      <c r="C754" s="4"/>
    </row>
    <row r="755" spans="1:3" ht="12.75" x14ac:dyDescent="0.2">
      <c r="A755" s="4"/>
      <c r="B755" s="4"/>
      <c r="C755" s="4"/>
    </row>
    <row r="756" spans="1:3" ht="12.75" x14ac:dyDescent="0.2">
      <c r="A756" s="4"/>
      <c r="B756" s="4"/>
      <c r="C756" s="4"/>
    </row>
    <row r="757" spans="1:3" ht="12.75" x14ac:dyDescent="0.2">
      <c r="A757" s="4"/>
      <c r="B757" s="4"/>
      <c r="C757" s="4"/>
    </row>
    <row r="758" spans="1:3" ht="12.75" x14ac:dyDescent="0.2">
      <c r="A758" s="4"/>
      <c r="B758" s="4"/>
      <c r="C758" s="4"/>
    </row>
    <row r="759" spans="1:3" ht="12.75" x14ac:dyDescent="0.2">
      <c r="A759" s="4"/>
      <c r="B759" s="4"/>
      <c r="C759" s="4"/>
    </row>
    <row r="760" spans="1:3" ht="12.75" x14ac:dyDescent="0.2">
      <c r="A760" s="4"/>
      <c r="B760" s="4"/>
      <c r="C760" s="4"/>
    </row>
    <row r="761" spans="1:3" ht="12.75" x14ac:dyDescent="0.2">
      <c r="A761" s="4"/>
      <c r="B761" s="4"/>
      <c r="C761" s="4"/>
    </row>
    <row r="762" spans="1:3" ht="12.75" x14ac:dyDescent="0.2">
      <c r="A762" s="4"/>
      <c r="B762" s="4"/>
      <c r="C762" s="4"/>
    </row>
    <row r="763" spans="1:3" ht="12.75" x14ac:dyDescent="0.2">
      <c r="A763" s="4"/>
      <c r="B763" s="4"/>
      <c r="C763" s="4"/>
    </row>
    <row r="764" spans="1:3" ht="12.75" x14ac:dyDescent="0.2">
      <c r="A764" s="4"/>
      <c r="B764" s="4"/>
      <c r="C764" s="4"/>
    </row>
    <row r="765" spans="1:3" ht="12.75" x14ac:dyDescent="0.2">
      <c r="A765" s="4"/>
      <c r="B765" s="4"/>
      <c r="C765" s="4"/>
    </row>
    <row r="766" spans="1:3" ht="12.75" x14ac:dyDescent="0.2">
      <c r="A766" s="4"/>
      <c r="B766" s="4"/>
      <c r="C766" s="4"/>
    </row>
    <row r="767" spans="1:3" ht="12.75" x14ac:dyDescent="0.2">
      <c r="A767" s="4"/>
      <c r="B767" s="4"/>
      <c r="C767" s="4"/>
    </row>
    <row r="768" spans="1:3" ht="12.75" x14ac:dyDescent="0.2">
      <c r="A768" s="4"/>
      <c r="B768" s="4"/>
      <c r="C768" s="4"/>
    </row>
    <row r="769" spans="1:3" ht="12.75" x14ac:dyDescent="0.2">
      <c r="A769" s="4"/>
      <c r="B769" s="4"/>
      <c r="C769" s="4"/>
    </row>
    <row r="770" spans="1:3" ht="12.75" x14ac:dyDescent="0.2">
      <c r="A770" s="4"/>
      <c r="B770" s="4"/>
      <c r="C770" s="4"/>
    </row>
    <row r="771" spans="1:3" ht="12.75" x14ac:dyDescent="0.2">
      <c r="A771" s="4"/>
      <c r="B771" s="4"/>
      <c r="C771" s="4"/>
    </row>
    <row r="772" spans="1:3" ht="12.75" x14ac:dyDescent="0.2">
      <c r="A772" s="4"/>
      <c r="B772" s="4"/>
      <c r="C772" s="4"/>
    </row>
    <row r="773" spans="1:3" ht="12.75" x14ac:dyDescent="0.2">
      <c r="A773" s="4"/>
      <c r="B773" s="4"/>
      <c r="C773" s="4"/>
    </row>
    <row r="774" spans="1:3" ht="12.75" x14ac:dyDescent="0.2">
      <c r="A774" s="4"/>
      <c r="B774" s="4"/>
      <c r="C774" s="4"/>
    </row>
    <row r="775" spans="1:3" ht="12.75" x14ac:dyDescent="0.2">
      <c r="A775" s="4"/>
      <c r="B775" s="4"/>
      <c r="C775" s="4"/>
    </row>
    <row r="776" spans="1:3" ht="12.75" x14ac:dyDescent="0.2">
      <c r="A776" s="4"/>
      <c r="B776" s="4"/>
      <c r="C776" s="4"/>
    </row>
    <row r="777" spans="1:3" ht="12.75" x14ac:dyDescent="0.2">
      <c r="A777" s="4"/>
      <c r="B777" s="4"/>
      <c r="C777" s="4"/>
    </row>
    <row r="778" spans="1:3" ht="12.75" x14ac:dyDescent="0.2">
      <c r="A778" s="4"/>
      <c r="B778" s="4"/>
      <c r="C778" s="4"/>
    </row>
    <row r="779" spans="1:3" ht="12.75" x14ac:dyDescent="0.2">
      <c r="A779" s="4"/>
      <c r="B779" s="4"/>
      <c r="C779" s="4"/>
    </row>
    <row r="780" spans="1:3" ht="12.75" x14ac:dyDescent="0.2">
      <c r="A780" s="4"/>
      <c r="B780" s="4"/>
      <c r="C780" s="4"/>
    </row>
    <row r="781" spans="1:3" ht="12.75" x14ac:dyDescent="0.2">
      <c r="A781" s="4"/>
      <c r="B781" s="4"/>
      <c r="C781" s="4"/>
    </row>
    <row r="782" spans="1:3" ht="12.75" x14ac:dyDescent="0.2">
      <c r="A782" s="4"/>
      <c r="B782" s="4"/>
      <c r="C782" s="4"/>
    </row>
    <row r="783" spans="1:3" ht="12.75" x14ac:dyDescent="0.2">
      <c r="A783" s="4"/>
      <c r="B783" s="4"/>
      <c r="C783" s="4"/>
    </row>
    <row r="784" spans="1:3" ht="12.75" x14ac:dyDescent="0.2">
      <c r="A784" s="4"/>
      <c r="B784" s="4"/>
      <c r="C784" s="4"/>
    </row>
    <row r="785" spans="1:3" ht="12.75" x14ac:dyDescent="0.2">
      <c r="A785" s="4"/>
      <c r="B785" s="4"/>
      <c r="C785" s="4"/>
    </row>
    <row r="786" spans="1:3" ht="12.75" x14ac:dyDescent="0.2">
      <c r="A786" s="4"/>
      <c r="B786" s="4"/>
      <c r="C786" s="4"/>
    </row>
    <row r="787" spans="1:3" ht="12.75" x14ac:dyDescent="0.2">
      <c r="A787" s="4"/>
      <c r="B787" s="4"/>
      <c r="C787" s="4"/>
    </row>
    <row r="788" spans="1:3" ht="12.75" x14ac:dyDescent="0.2">
      <c r="A788" s="4"/>
      <c r="B788" s="4"/>
      <c r="C788" s="4"/>
    </row>
    <row r="789" spans="1:3" ht="12.75" x14ac:dyDescent="0.2">
      <c r="A789" s="4"/>
      <c r="B789" s="4"/>
      <c r="C789" s="4"/>
    </row>
    <row r="790" spans="1:3" ht="12.75" x14ac:dyDescent="0.2">
      <c r="A790" s="4"/>
      <c r="B790" s="4"/>
      <c r="C790" s="4"/>
    </row>
    <row r="791" spans="1:3" ht="12.75" x14ac:dyDescent="0.2">
      <c r="A791" s="4"/>
      <c r="B791" s="4"/>
      <c r="C791" s="4"/>
    </row>
    <row r="792" spans="1:3" ht="12.75" x14ac:dyDescent="0.2">
      <c r="A792" s="4"/>
      <c r="B792" s="4"/>
      <c r="C792" s="4"/>
    </row>
    <row r="793" spans="1:3" ht="12.75" x14ac:dyDescent="0.2">
      <c r="A793" s="4"/>
      <c r="B793" s="4"/>
      <c r="C793" s="4"/>
    </row>
    <row r="794" spans="1:3" ht="12.75" x14ac:dyDescent="0.2">
      <c r="A794" s="4"/>
      <c r="B794" s="4"/>
      <c r="C794" s="4"/>
    </row>
    <row r="795" spans="1:3" ht="12.75" x14ac:dyDescent="0.2">
      <c r="A795" s="4"/>
      <c r="B795" s="4"/>
      <c r="C795" s="4"/>
    </row>
    <row r="796" spans="1:3" ht="12.75" x14ac:dyDescent="0.2">
      <c r="A796" s="4"/>
      <c r="B796" s="4"/>
      <c r="C796" s="4"/>
    </row>
    <row r="797" spans="1:3" ht="12.75" x14ac:dyDescent="0.2">
      <c r="A797" s="4"/>
      <c r="B797" s="4"/>
      <c r="C797" s="4"/>
    </row>
    <row r="798" spans="1:3" ht="12.75" x14ac:dyDescent="0.2">
      <c r="A798" s="4"/>
      <c r="B798" s="4"/>
      <c r="C798" s="4"/>
    </row>
    <row r="799" spans="1:3" ht="12.75" x14ac:dyDescent="0.2">
      <c r="A799" s="4"/>
      <c r="B799" s="4"/>
      <c r="C799" s="4"/>
    </row>
    <row r="800" spans="1:3" ht="12.75" x14ac:dyDescent="0.2">
      <c r="A800" s="4"/>
      <c r="B800" s="4"/>
      <c r="C800" s="4"/>
    </row>
    <row r="801" spans="1:3" ht="12.75" x14ac:dyDescent="0.2">
      <c r="A801" s="4"/>
      <c r="B801" s="4"/>
      <c r="C801" s="4"/>
    </row>
    <row r="802" spans="1:3" ht="12.75" x14ac:dyDescent="0.2">
      <c r="A802" s="4"/>
      <c r="B802" s="4"/>
      <c r="C802" s="4"/>
    </row>
    <row r="803" spans="1:3" ht="12.75" x14ac:dyDescent="0.2">
      <c r="A803" s="4"/>
      <c r="B803" s="4"/>
      <c r="C803" s="4"/>
    </row>
    <row r="804" spans="1:3" ht="12.75" x14ac:dyDescent="0.2">
      <c r="A804" s="4"/>
      <c r="B804" s="4"/>
      <c r="C804" s="4"/>
    </row>
    <row r="805" spans="1:3" ht="12.75" x14ac:dyDescent="0.2">
      <c r="A805" s="4"/>
      <c r="B805" s="4"/>
      <c r="C805" s="4"/>
    </row>
    <row r="806" spans="1:3" ht="12.75" x14ac:dyDescent="0.2">
      <c r="A806" s="4"/>
      <c r="B806" s="4"/>
      <c r="C806" s="4"/>
    </row>
    <row r="807" spans="1:3" ht="12.75" x14ac:dyDescent="0.2">
      <c r="A807" s="4"/>
      <c r="B807" s="4"/>
      <c r="C807" s="4"/>
    </row>
    <row r="808" spans="1:3" ht="12.75" x14ac:dyDescent="0.2">
      <c r="A808" s="4"/>
      <c r="B808" s="4"/>
      <c r="C808" s="4"/>
    </row>
    <row r="809" spans="1:3" ht="12.75" x14ac:dyDescent="0.2">
      <c r="A809" s="4"/>
      <c r="B809" s="4"/>
      <c r="C809" s="4"/>
    </row>
    <row r="810" spans="1:3" ht="12.75" x14ac:dyDescent="0.2">
      <c r="A810" s="4"/>
      <c r="B810" s="4"/>
      <c r="C810" s="4"/>
    </row>
    <row r="811" spans="1:3" ht="12.75" x14ac:dyDescent="0.2">
      <c r="A811" s="4"/>
      <c r="B811" s="4"/>
      <c r="C811" s="4"/>
    </row>
    <row r="812" spans="1:3" ht="12.75" x14ac:dyDescent="0.2">
      <c r="A812" s="4"/>
      <c r="B812" s="4"/>
      <c r="C812" s="4"/>
    </row>
    <row r="813" spans="1:3" ht="12.75" x14ac:dyDescent="0.2">
      <c r="A813" s="4"/>
      <c r="B813" s="4"/>
      <c r="C813" s="4"/>
    </row>
    <row r="814" spans="1:3" ht="12.75" x14ac:dyDescent="0.2">
      <c r="A814" s="4"/>
      <c r="B814" s="4"/>
      <c r="C814" s="4"/>
    </row>
    <row r="815" spans="1:3" ht="12.75" x14ac:dyDescent="0.2">
      <c r="A815" s="4"/>
      <c r="B815" s="4"/>
      <c r="C815" s="4"/>
    </row>
    <row r="816" spans="1:3" ht="12.75" x14ac:dyDescent="0.2">
      <c r="A816" s="4"/>
      <c r="B816" s="4"/>
      <c r="C816" s="4"/>
    </row>
    <row r="817" spans="1:3" ht="12.75" x14ac:dyDescent="0.2">
      <c r="A817" s="4"/>
      <c r="B817" s="4"/>
      <c r="C817" s="4"/>
    </row>
    <row r="818" spans="1:3" ht="12.75" x14ac:dyDescent="0.2">
      <c r="A818" s="4"/>
      <c r="B818" s="4"/>
      <c r="C818" s="4"/>
    </row>
    <row r="819" spans="1:3" ht="12.75" x14ac:dyDescent="0.2">
      <c r="A819" s="4"/>
      <c r="B819" s="4"/>
      <c r="C819" s="4"/>
    </row>
    <row r="820" spans="1:3" ht="12.75" x14ac:dyDescent="0.2">
      <c r="A820" s="4"/>
      <c r="B820" s="4"/>
      <c r="C820" s="4"/>
    </row>
    <row r="821" spans="1:3" ht="12.75" x14ac:dyDescent="0.2">
      <c r="A821" s="4"/>
      <c r="B821" s="4"/>
      <c r="C821" s="4"/>
    </row>
    <row r="822" spans="1:3" ht="12.75" x14ac:dyDescent="0.2">
      <c r="A822" s="4"/>
      <c r="B822" s="4"/>
      <c r="C822" s="4"/>
    </row>
    <row r="823" spans="1:3" ht="12.75" x14ac:dyDescent="0.2">
      <c r="A823" s="4"/>
      <c r="B823" s="4"/>
      <c r="C823" s="4"/>
    </row>
    <row r="824" spans="1:3" ht="12.75" x14ac:dyDescent="0.2">
      <c r="A824" s="4"/>
      <c r="B824" s="4"/>
      <c r="C824" s="4"/>
    </row>
    <row r="825" spans="1:3" ht="12.75" x14ac:dyDescent="0.2">
      <c r="A825" s="4"/>
      <c r="B825" s="4"/>
      <c r="C825" s="4"/>
    </row>
    <row r="826" spans="1:3" ht="12.75" x14ac:dyDescent="0.2">
      <c r="A826" s="4"/>
      <c r="B826" s="4"/>
      <c r="C826" s="4"/>
    </row>
    <row r="827" spans="1:3" ht="12.75" x14ac:dyDescent="0.2">
      <c r="A827" s="4"/>
      <c r="B827" s="4"/>
      <c r="C827" s="4"/>
    </row>
    <row r="828" spans="1:3" ht="12.75" x14ac:dyDescent="0.2">
      <c r="A828" s="4"/>
      <c r="B828" s="4"/>
      <c r="C828" s="4"/>
    </row>
    <row r="829" spans="1:3" ht="12.75" x14ac:dyDescent="0.2">
      <c r="A829" s="4"/>
      <c r="B829" s="4"/>
      <c r="C829" s="4"/>
    </row>
    <row r="830" spans="1:3" ht="12.75" x14ac:dyDescent="0.2">
      <c r="A830" s="4"/>
      <c r="B830" s="4"/>
      <c r="C830" s="4"/>
    </row>
    <row r="831" spans="1:3" ht="12.75" x14ac:dyDescent="0.2">
      <c r="A831" s="4"/>
      <c r="B831" s="4"/>
      <c r="C831" s="4"/>
    </row>
    <row r="832" spans="1:3" ht="12.75" x14ac:dyDescent="0.2">
      <c r="A832" s="4"/>
      <c r="B832" s="4"/>
      <c r="C832" s="4"/>
    </row>
    <row r="833" spans="1:3" ht="12.75" x14ac:dyDescent="0.2">
      <c r="A833" s="4"/>
      <c r="B833" s="4"/>
      <c r="C833" s="4"/>
    </row>
    <row r="834" spans="1:3" ht="12.75" x14ac:dyDescent="0.2">
      <c r="A834" s="4"/>
      <c r="B834" s="4"/>
      <c r="C834" s="4"/>
    </row>
    <row r="835" spans="1:3" ht="12.75" x14ac:dyDescent="0.2">
      <c r="A835" s="4"/>
      <c r="B835" s="4"/>
      <c r="C835" s="4"/>
    </row>
    <row r="836" spans="1:3" ht="12.75" x14ac:dyDescent="0.2">
      <c r="A836" s="4"/>
      <c r="B836" s="4"/>
      <c r="C836" s="4"/>
    </row>
    <row r="837" spans="1:3" ht="12.75" x14ac:dyDescent="0.2">
      <c r="A837" s="4"/>
      <c r="B837" s="4"/>
      <c r="C837" s="4"/>
    </row>
    <row r="838" spans="1:3" ht="12.75" x14ac:dyDescent="0.2">
      <c r="A838" s="4"/>
      <c r="B838" s="4"/>
      <c r="C838" s="4"/>
    </row>
    <row r="839" spans="1:3" ht="12.75" x14ac:dyDescent="0.2">
      <c r="A839" s="4"/>
      <c r="B839" s="4"/>
      <c r="C839" s="4"/>
    </row>
    <row r="840" spans="1:3" ht="12.75" x14ac:dyDescent="0.2">
      <c r="A840" s="4"/>
      <c r="B840" s="4"/>
      <c r="C840" s="4"/>
    </row>
    <row r="841" spans="1:3" ht="12.75" x14ac:dyDescent="0.2">
      <c r="A841" s="4"/>
      <c r="B841" s="4"/>
      <c r="C841" s="4"/>
    </row>
    <row r="842" spans="1:3" ht="12.75" x14ac:dyDescent="0.2">
      <c r="A842" s="4"/>
      <c r="B842" s="4"/>
      <c r="C842" s="4"/>
    </row>
    <row r="843" spans="1:3" ht="12.75" x14ac:dyDescent="0.2">
      <c r="A843" s="4"/>
      <c r="B843" s="4"/>
      <c r="C843" s="4"/>
    </row>
    <row r="844" spans="1:3" ht="12.75" x14ac:dyDescent="0.2">
      <c r="A844" s="4"/>
      <c r="B844" s="4"/>
      <c r="C844" s="4"/>
    </row>
    <row r="845" spans="1:3" ht="12.75" x14ac:dyDescent="0.2">
      <c r="A845" s="4"/>
      <c r="B845" s="4"/>
      <c r="C845" s="4"/>
    </row>
    <row r="846" spans="1:3" ht="12.75" x14ac:dyDescent="0.2">
      <c r="A846" s="4"/>
      <c r="B846" s="4"/>
      <c r="C846" s="4"/>
    </row>
    <row r="847" spans="1:3" ht="12.75" x14ac:dyDescent="0.2">
      <c r="A847" s="4"/>
      <c r="B847" s="4"/>
      <c r="C847" s="4"/>
    </row>
    <row r="848" spans="1:3" ht="12.75" x14ac:dyDescent="0.2">
      <c r="A848" s="4"/>
      <c r="B848" s="4"/>
      <c r="C848" s="4"/>
    </row>
    <row r="849" spans="1:3" ht="12.75" x14ac:dyDescent="0.2">
      <c r="A849" s="4"/>
      <c r="B849" s="4"/>
      <c r="C849" s="4"/>
    </row>
    <row r="850" spans="1:3" ht="12.75" x14ac:dyDescent="0.2">
      <c r="A850" s="4"/>
      <c r="B850" s="4"/>
      <c r="C850" s="4"/>
    </row>
    <row r="851" spans="1:3" ht="12.75" x14ac:dyDescent="0.2">
      <c r="A851" s="4"/>
      <c r="B851" s="4"/>
      <c r="C851" s="4"/>
    </row>
    <row r="852" spans="1:3" ht="12.75" x14ac:dyDescent="0.2">
      <c r="A852" s="4"/>
      <c r="B852" s="4"/>
      <c r="C852" s="4"/>
    </row>
    <row r="853" spans="1:3" ht="12.75" x14ac:dyDescent="0.2">
      <c r="A853" s="4"/>
      <c r="B853" s="4"/>
      <c r="C853" s="4"/>
    </row>
    <row r="854" spans="1:3" ht="12.75" x14ac:dyDescent="0.2">
      <c r="A854" s="4"/>
      <c r="B854" s="4"/>
      <c r="C854" s="4"/>
    </row>
    <row r="855" spans="1:3" ht="12.75" x14ac:dyDescent="0.2">
      <c r="A855" s="4"/>
      <c r="B855" s="4"/>
      <c r="C855" s="4"/>
    </row>
    <row r="856" spans="1:3" ht="12.75" x14ac:dyDescent="0.2">
      <c r="A856" s="4"/>
      <c r="B856" s="4"/>
      <c r="C856" s="4"/>
    </row>
    <row r="857" spans="1:3" ht="12.75" x14ac:dyDescent="0.2">
      <c r="A857" s="4"/>
      <c r="B857" s="4"/>
      <c r="C857" s="4"/>
    </row>
    <row r="858" spans="1:3" ht="12.75" x14ac:dyDescent="0.2">
      <c r="A858" s="4"/>
      <c r="B858" s="4"/>
      <c r="C858" s="4"/>
    </row>
    <row r="859" spans="1:3" ht="12.75" x14ac:dyDescent="0.2">
      <c r="A859" s="4"/>
      <c r="B859" s="4"/>
      <c r="C859" s="4"/>
    </row>
    <row r="860" spans="1:3" ht="12.75" x14ac:dyDescent="0.2">
      <c r="A860" s="4"/>
      <c r="B860" s="4"/>
      <c r="C860" s="4"/>
    </row>
    <row r="861" spans="1:3" ht="12.75" x14ac:dyDescent="0.2">
      <c r="A861" s="4"/>
      <c r="B861" s="4"/>
      <c r="C861" s="4"/>
    </row>
    <row r="862" spans="1:3" ht="12.75" x14ac:dyDescent="0.2">
      <c r="A862" s="4"/>
      <c r="B862" s="4"/>
      <c r="C862" s="4"/>
    </row>
    <row r="863" spans="1:3" ht="12.75" x14ac:dyDescent="0.2">
      <c r="A863" s="4"/>
      <c r="B863" s="4"/>
      <c r="C863" s="4"/>
    </row>
    <row r="864" spans="1:3" ht="12.75" x14ac:dyDescent="0.2">
      <c r="A864" s="4"/>
      <c r="B864" s="4"/>
      <c r="C864" s="4"/>
    </row>
    <row r="865" spans="1:3" ht="12.75" x14ac:dyDescent="0.2">
      <c r="A865" s="4"/>
      <c r="B865" s="4"/>
      <c r="C865" s="4"/>
    </row>
    <row r="866" spans="1:3" ht="12.75" x14ac:dyDescent="0.2">
      <c r="A866" s="4"/>
      <c r="B866" s="4"/>
      <c r="C866" s="4"/>
    </row>
    <row r="867" spans="1:3" ht="12.75" x14ac:dyDescent="0.2">
      <c r="A867" s="4"/>
      <c r="B867" s="4"/>
      <c r="C867" s="4"/>
    </row>
    <row r="868" spans="1:3" ht="12.75" x14ac:dyDescent="0.2">
      <c r="A868" s="4"/>
      <c r="B868" s="4"/>
      <c r="C868" s="4"/>
    </row>
    <row r="869" spans="1:3" ht="12.75" x14ac:dyDescent="0.2">
      <c r="A869" s="4"/>
      <c r="B869" s="4"/>
      <c r="C869" s="4"/>
    </row>
    <row r="870" spans="1:3" ht="12.75" x14ac:dyDescent="0.2">
      <c r="A870" s="4"/>
      <c r="B870" s="4"/>
      <c r="C870" s="4"/>
    </row>
    <row r="871" spans="1:3" ht="12.75" x14ac:dyDescent="0.2">
      <c r="A871" s="4"/>
      <c r="B871" s="4"/>
      <c r="C871" s="4"/>
    </row>
    <row r="872" spans="1:3" ht="12.75" x14ac:dyDescent="0.2">
      <c r="A872" s="4"/>
      <c r="B872" s="4"/>
      <c r="C872" s="4"/>
    </row>
    <row r="873" spans="1:3" ht="12.75" x14ac:dyDescent="0.2">
      <c r="A873" s="4"/>
      <c r="B873" s="4"/>
      <c r="C873" s="4"/>
    </row>
    <row r="874" spans="1:3" ht="12.75" x14ac:dyDescent="0.2">
      <c r="A874" s="4"/>
      <c r="B874" s="4"/>
      <c r="C874" s="4"/>
    </row>
    <row r="875" spans="1:3" ht="12.75" x14ac:dyDescent="0.2">
      <c r="A875" s="4"/>
      <c r="B875" s="4"/>
      <c r="C875" s="4"/>
    </row>
    <row r="876" spans="1:3" ht="12.75" x14ac:dyDescent="0.2">
      <c r="A876" s="4"/>
      <c r="B876" s="4"/>
      <c r="C876" s="4"/>
    </row>
    <row r="877" spans="1:3" ht="12.75" x14ac:dyDescent="0.2">
      <c r="A877" s="4"/>
      <c r="B877" s="4"/>
      <c r="C877" s="4"/>
    </row>
    <row r="878" spans="1:3" ht="12.75" x14ac:dyDescent="0.2">
      <c r="A878" s="4"/>
      <c r="B878" s="4"/>
      <c r="C878" s="4"/>
    </row>
    <row r="879" spans="1:3" ht="12.75" x14ac:dyDescent="0.2">
      <c r="A879" s="4"/>
      <c r="B879" s="4"/>
      <c r="C879" s="4"/>
    </row>
    <row r="880" spans="1:3" ht="12.75" x14ac:dyDescent="0.2">
      <c r="A880" s="4"/>
      <c r="B880" s="4"/>
      <c r="C880" s="4"/>
    </row>
    <row r="881" spans="1:3" ht="12.75" x14ac:dyDescent="0.2">
      <c r="A881" s="4"/>
      <c r="B881" s="4"/>
      <c r="C881" s="4"/>
    </row>
    <row r="882" spans="1:3" ht="12.75" x14ac:dyDescent="0.2">
      <c r="A882" s="4"/>
      <c r="B882" s="4"/>
      <c r="C882" s="4"/>
    </row>
    <row r="883" spans="1:3" ht="12.75" x14ac:dyDescent="0.2">
      <c r="A883" s="4"/>
      <c r="B883" s="4"/>
      <c r="C883" s="4"/>
    </row>
    <row r="884" spans="1:3" ht="12.75" x14ac:dyDescent="0.2">
      <c r="A884" s="4"/>
      <c r="B884" s="4"/>
      <c r="C884" s="4"/>
    </row>
    <row r="885" spans="1:3" ht="12.75" x14ac:dyDescent="0.2">
      <c r="A885" s="4"/>
      <c r="B885" s="4"/>
      <c r="C885" s="4"/>
    </row>
    <row r="886" spans="1:3" ht="12.75" x14ac:dyDescent="0.2">
      <c r="A886" s="4"/>
      <c r="B886" s="4"/>
      <c r="C886" s="4"/>
    </row>
    <row r="887" spans="1:3" ht="12.75" x14ac:dyDescent="0.2">
      <c r="A887" s="4"/>
      <c r="B887" s="4"/>
      <c r="C887" s="4"/>
    </row>
    <row r="888" spans="1:3" ht="12.75" x14ac:dyDescent="0.2">
      <c r="A888" s="4"/>
      <c r="B888" s="4"/>
      <c r="C888" s="4"/>
    </row>
    <row r="889" spans="1:3" ht="12.75" x14ac:dyDescent="0.2">
      <c r="A889" s="4"/>
      <c r="B889" s="4"/>
      <c r="C889" s="4"/>
    </row>
    <row r="890" spans="1:3" ht="12.75" x14ac:dyDescent="0.2">
      <c r="A890" s="4"/>
      <c r="B890" s="4"/>
      <c r="C890" s="4"/>
    </row>
    <row r="891" spans="1:3" ht="12.75" x14ac:dyDescent="0.2">
      <c r="A891" s="4"/>
      <c r="B891" s="4"/>
      <c r="C891" s="4"/>
    </row>
    <row r="892" spans="1:3" ht="12.75" x14ac:dyDescent="0.2">
      <c r="A892" s="4"/>
      <c r="B892" s="4"/>
      <c r="C892" s="4"/>
    </row>
    <row r="893" spans="1:3" ht="12.75" x14ac:dyDescent="0.2">
      <c r="A893" s="4"/>
      <c r="B893" s="4"/>
      <c r="C893" s="4"/>
    </row>
    <row r="894" spans="1:3" ht="12.75" x14ac:dyDescent="0.2">
      <c r="A894" s="4"/>
      <c r="B894" s="4"/>
      <c r="C894" s="4"/>
    </row>
    <row r="895" spans="1:3" ht="12.75" x14ac:dyDescent="0.2">
      <c r="A895" s="4"/>
      <c r="B895" s="4"/>
      <c r="C895" s="4"/>
    </row>
    <row r="896" spans="1:3" ht="12.75" x14ac:dyDescent="0.2">
      <c r="A896" s="4"/>
      <c r="B896" s="4"/>
      <c r="C896" s="4"/>
    </row>
    <row r="897" spans="1:3" ht="12.75" x14ac:dyDescent="0.2">
      <c r="A897" s="4"/>
      <c r="B897" s="4"/>
      <c r="C897" s="4"/>
    </row>
    <row r="898" spans="1:3" ht="12.75" x14ac:dyDescent="0.2">
      <c r="A898" s="4"/>
      <c r="B898" s="4"/>
      <c r="C898" s="4"/>
    </row>
    <row r="899" spans="1:3" ht="12.75" x14ac:dyDescent="0.2">
      <c r="A899" s="4"/>
      <c r="B899" s="4"/>
      <c r="C899" s="4"/>
    </row>
    <row r="900" spans="1:3" ht="12.75" x14ac:dyDescent="0.2">
      <c r="A900" s="4"/>
      <c r="B900" s="4"/>
      <c r="C900" s="4"/>
    </row>
    <row r="901" spans="1:3" ht="12.75" x14ac:dyDescent="0.2">
      <c r="A901" s="4"/>
      <c r="B901" s="4"/>
      <c r="C901" s="4"/>
    </row>
    <row r="902" spans="1:3" ht="12.75" x14ac:dyDescent="0.2">
      <c r="A902" s="4"/>
      <c r="B902" s="4"/>
      <c r="C902" s="4"/>
    </row>
    <row r="903" spans="1:3" ht="12.75" x14ac:dyDescent="0.2">
      <c r="A903" s="4"/>
      <c r="B903" s="4"/>
      <c r="C903" s="4"/>
    </row>
    <row r="904" spans="1:3" ht="12.75" x14ac:dyDescent="0.2">
      <c r="A904" s="4"/>
      <c r="B904" s="4"/>
      <c r="C904" s="4"/>
    </row>
    <row r="905" spans="1:3" ht="12.75" x14ac:dyDescent="0.2">
      <c r="A905" s="4"/>
      <c r="B905" s="4"/>
      <c r="C905" s="4"/>
    </row>
    <row r="906" spans="1:3" ht="12.75" x14ac:dyDescent="0.2">
      <c r="A906" s="4"/>
      <c r="B906" s="4"/>
      <c r="C906" s="4"/>
    </row>
    <row r="907" spans="1:3" ht="12.75" x14ac:dyDescent="0.2">
      <c r="A907" s="4"/>
      <c r="B907" s="4"/>
      <c r="C907" s="4"/>
    </row>
    <row r="908" spans="1:3" ht="12.75" x14ac:dyDescent="0.2">
      <c r="A908" s="4"/>
      <c r="B908" s="4"/>
      <c r="C908" s="4"/>
    </row>
    <row r="909" spans="1:3" ht="12.75" x14ac:dyDescent="0.2">
      <c r="A909" s="4"/>
      <c r="B909" s="4"/>
      <c r="C909" s="4"/>
    </row>
    <row r="910" spans="1:3" ht="12.75" x14ac:dyDescent="0.2">
      <c r="A910" s="4"/>
      <c r="B910" s="4"/>
      <c r="C910" s="4"/>
    </row>
    <row r="911" spans="1:3" ht="12.75" x14ac:dyDescent="0.2">
      <c r="A911" s="4"/>
      <c r="B911" s="4"/>
      <c r="C911" s="4"/>
    </row>
    <row r="912" spans="1:3" ht="12.75" x14ac:dyDescent="0.2">
      <c r="A912" s="4"/>
      <c r="B912" s="4"/>
      <c r="C912" s="4"/>
    </row>
    <row r="913" spans="1:3" ht="12.75" x14ac:dyDescent="0.2">
      <c r="A913" s="4"/>
      <c r="B913" s="4"/>
      <c r="C913" s="4"/>
    </row>
    <row r="914" spans="1:3" ht="12.75" x14ac:dyDescent="0.2">
      <c r="A914" s="4"/>
      <c r="B914" s="4"/>
      <c r="C914" s="4"/>
    </row>
    <row r="915" spans="1:3" ht="12.75" x14ac:dyDescent="0.2">
      <c r="A915" s="4"/>
      <c r="B915" s="4"/>
      <c r="C915" s="4"/>
    </row>
    <row r="916" spans="1:3" ht="12.75" x14ac:dyDescent="0.2">
      <c r="A916" s="4"/>
      <c r="B916" s="4"/>
      <c r="C916" s="4"/>
    </row>
    <row r="917" spans="1:3" ht="12.75" x14ac:dyDescent="0.2">
      <c r="A917" s="4"/>
      <c r="B917" s="4"/>
      <c r="C917" s="4"/>
    </row>
    <row r="918" spans="1:3" ht="12.75" x14ac:dyDescent="0.2">
      <c r="A918" s="4"/>
      <c r="B918" s="4"/>
      <c r="C918" s="4"/>
    </row>
    <row r="919" spans="1:3" ht="12.75" x14ac:dyDescent="0.2">
      <c r="A919" s="4"/>
      <c r="B919" s="4"/>
      <c r="C919" s="4"/>
    </row>
    <row r="920" spans="1:3" ht="12.75" x14ac:dyDescent="0.2">
      <c r="A920" s="4"/>
      <c r="B920" s="4"/>
      <c r="C920" s="4"/>
    </row>
    <row r="921" spans="1:3" ht="12.75" x14ac:dyDescent="0.2">
      <c r="A921" s="4"/>
      <c r="B921" s="4"/>
      <c r="C921" s="4"/>
    </row>
    <row r="922" spans="1:3" ht="12.75" x14ac:dyDescent="0.2">
      <c r="A922" s="4"/>
      <c r="B922" s="4"/>
      <c r="C922" s="4"/>
    </row>
    <row r="923" spans="1:3" ht="12.75" x14ac:dyDescent="0.2">
      <c r="A923" s="4"/>
      <c r="B923" s="4"/>
      <c r="C923" s="4"/>
    </row>
    <row r="924" spans="1:3" ht="12.75" x14ac:dyDescent="0.2">
      <c r="A924" s="4"/>
      <c r="B924" s="4"/>
      <c r="C924" s="4"/>
    </row>
    <row r="925" spans="1:3" ht="12.75" x14ac:dyDescent="0.2">
      <c r="A925" s="4"/>
      <c r="B925" s="4"/>
      <c r="C925" s="4"/>
    </row>
    <row r="926" spans="1:3" ht="12.75" x14ac:dyDescent="0.2">
      <c r="A926" s="4"/>
      <c r="B926" s="4"/>
      <c r="C926" s="4"/>
    </row>
    <row r="927" spans="1:3" ht="12.75" x14ac:dyDescent="0.2">
      <c r="A927" s="4"/>
      <c r="B927" s="4"/>
      <c r="C927" s="4"/>
    </row>
    <row r="928" spans="1:3" ht="12.75" x14ac:dyDescent="0.2">
      <c r="A928" s="4"/>
      <c r="B928" s="4"/>
      <c r="C928" s="4"/>
    </row>
    <row r="929" spans="1:3" ht="12.75" x14ac:dyDescent="0.2">
      <c r="A929" s="4"/>
      <c r="B929" s="4"/>
      <c r="C929" s="4"/>
    </row>
    <row r="930" spans="1:3" ht="12.75" x14ac:dyDescent="0.2">
      <c r="A930" s="4"/>
      <c r="B930" s="4"/>
      <c r="C930" s="4"/>
    </row>
    <row r="931" spans="1:3" ht="12.75" x14ac:dyDescent="0.2">
      <c r="A931" s="4"/>
      <c r="B931" s="4"/>
      <c r="C931" s="4"/>
    </row>
    <row r="932" spans="1:3" ht="12.75" x14ac:dyDescent="0.2">
      <c r="A932" s="4"/>
      <c r="B932" s="4"/>
      <c r="C932" s="4"/>
    </row>
    <row r="933" spans="1:3" ht="12.75" x14ac:dyDescent="0.2">
      <c r="A933" s="4"/>
      <c r="B933" s="4"/>
      <c r="C933" s="4"/>
    </row>
    <row r="934" spans="1:3" ht="12.75" x14ac:dyDescent="0.2">
      <c r="A934" s="4"/>
      <c r="B934" s="4"/>
      <c r="C934" s="4"/>
    </row>
    <row r="935" spans="1:3" ht="12.75" x14ac:dyDescent="0.2">
      <c r="A935" s="4"/>
      <c r="B935" s="4"/>
      <c r="C935" s="4"/>
    </row>
    <row r="936" spans="1:3" ht="12.75" x14ac:dyDescent="0.2">
      <c r="A936" s="4"/>
      <c r="B936" s="4"/>
      <c r="C936" s="4"/>
    </row>
    <row r="937" spans="1:3" ht="12.75" x14ac:dyDescent="0.2">
      <c r="A937" s="4"/>
      <c r="B937" s="4"/>
      <c r="C937" s="4"/>
    </row>
    <row r="938" spans="1:3" ht="12.75" x14ac:dyDescent="0.2">
      <c r="A938" s="4"/>
      <c r="B938" s="4"/>
      <c r="C938" s="4"/>
    </row>
    <row r="939" spans="1:3" ht="12.75" x14ac:dyDescent="0.2">
      <c r="A939" s="4"/>
      <c r="B939" s="4"/>
      <c r="C939" s="4"/>
    </row>
    <row r="940" spans="1:3" ht="12.75" x14ac:dyDescent="0.2">
      <c r="A940" s="4"/>
      <c r="B940" s="4"/>
      <c r="C940" s="4"/>
    </row>
    <row r="941" spans="1:3" ht="12.75" x14ac:dyDescent="0.2">
      <c r="A941" s="4"/>
      <c r="B941" s="4"/>
      <c r="C941" s="4"/>
    </row>
    <row r="942" spans="1:3" ht="12.75" x14ac:dyDescent="0.2">
      <c r="A942" s="4"/>
      <c r="B942" s="4"/>
      <c r="C942" s="4"/>
    </row>
    <row r="943" spans="1:3" ht="12.75" x14ac:dyDescent="0.2">
      <c r="A943" s="4"/>
      <c r="B943" s="4"/>
      <c r="C943" s="4"/>
    </row>
    <row r="944" spans="1:3" ht="12.75" x14ac:dyDescent="0.2">
      <c r="A944" s="4"/>
      <c r="B944" s="4"/>
      <c r="C944" s="4"/>
    </row>
    <row r="945" spans="1:3" ht="12.75" x14ac:dyDescent="0.2">
      <c r="A945" s="4"/>
      <c r="B945" s="4"/>
      <c r="C945" s="4"/>
    </row>
    <row r="946" spans="1:3" ht="12.75" x14ac:dyDescent="0.2">
      <c r="A946" s="4"/>
      <c r="B946" s="4"/>
      <c r="C946" s="4"/>
    </row>
    <row r="947" spans="1:3" ht="12.75" x14ac:dyDescent="0.2">
      <c r="A947" s="4"/>
      <c r="B947" s="4"/>
      <c r="C947" s="4"/>
    </row>
    <row r="948" spans="1:3" ht="12.75" x14ac:dyDescent="0.2">
      <c r="A948" s="4"/>
      <c r="B948" s="4"/>
      <c r="C948" s="4"/>
    </row>
    <row r="949" spans="1:3" ht="12.75" x14ac:dyDescent="0.2">
      <c r="A949" s="4"/>
      <c r="B949" s="4"/>
      <c r="C949" s="4"/>
    </row>
    <row r="950" spans="1:3" ht="12.75" x14ac:dyDescent="0.2">
      <c r="A950" s="4"/>
      <c r="B950" s="4"/>
      <c r="C950" s="4"/>
    </row>
    <row r="951" spans="1:3" ht="12.75" x14ac:dyDescent="0.2">
      <c r="A951" s="4"/>
      <c r="B951" s="4"/>
      <c r="C951" s="4"/>
    </row>
    <row r="952" spans="1:3" ht="12.75" x14ac:dyDescent="0.2">
      <c r="A952" s="4"/>
      <c r="B952" s="4"/>
      <c r="C952" s="4"/>
    </row>
    <row r="953" spans="1:3" ht="12.75" x14ac:dyDescent="0.2">
      <c r="A953" s="4"/>
      <c r="B953" s="4"/>
      <c r="C953" s="4"/>
    </row>
    <row r="954" spans="1:3" ht="12.75" x14ac:dyDescent="0.2">
      <c r="A954" s="4"/>
      <c r="B954" s="4"/>
      <c r="C954" s="4"/>
    </row>
    <row r="955" spans="1:3" ht="12.75" x14ac:dyDescent="0.2">
      <c r="A955" s="4"/>
      <c r="B955" s="4"/>
      <c r="C955" s="4"/>
    </row>
    <row r="956" spans="1:3" ht="12.75" x14ac:dyDescent="0.2">
      <c r="A956" s="4"/>
      <c r="B956" s="4"/>
      <c r="C956" s="4"/>
    </row>
    <row r="957" spans="1:3" ht="12.75" x14ac:dyDescent="0.2">
      <c r="A957" s="4"/>
      <c r="B957" s="4"/>
      <c r="C957" s="4"/>
    </row>
    <row r="958" spans="1:3" ht="12.75" x14ac:dyDescent="0.2">
      <c r="A958" s="4"/>
      <c r="B958" s="4"/>
      <c r="C958" s="4"/>
    </row>
    <row r="959" spans="1:3" ht="12.75" x14ac:dyDescent="0.2">
      <c r="A959" s="4"/>
      <c r="B959" s="4"/>
      <c r="C959" s="4"/>
    </row>
    <row r="960" spans="1:3" ht="12.75" x14ac:dyDescent="0.2">
      <c r="A960" s="4"/>
      <c r="B960" s="4"/>
      <c r="C960" s="4"/>
    </row>
    <row r="961" spans="1:3" ht="12.75" x14ac:dyDescent="0.2">
      <c r="A961" s="4"/>
      <c r="B961" s="4"/>
      <c r="C961" s="4"/>
    </row>
    <row r="962" spans="1:3" ht="12.75" x14ac:dyDescent="0.2">
      <c r="A962" s="4"/>
      <c r="B962" s="4"/>
      <c r="C962" s="4"/>
    </row>
    <row r="963" spans="1:3" ht="12.75" x14ac:dyDescent="0.2">
      <c r="A963" s="4"/>
      <c r="B963" s="4"/>
      <c r="C963" s="4"/>
    </row>
    <row r="964" spans="1:3" ht="12.75" x14ac:dyDescent="0.2">
      <c r="A964" s="4"/>
      <c r="B964" s="4"/>
      <c r="C964" s="4"/>
    </row>
    <row r="965" spans="1:3" ht="12.75" x14ac:dyDescent="0.2">
      <c r="A965" s="4"/>
      <c r="B965" s="4"/>
      <c r="C965" s="4"/>
    </row>
    <row r="966" spans="1:3" ht="12.75" x14ac:dyDescent="0.2">
      <c r="A966" s="4"/>
      <c r="B966" s="4"/>
      <c r="C966" s="4"/>
    </row>
    <row r="967" spans="1:3" ht="12.75" x14ac:dyDescent="0.2">
      <c r="A967" s="4"/>
      <c r="B967" s="4"/>
      <c r="C967" s="4"/>
    </row>
    <row r="968" spans="1:3" ht="12.75" x14ac:dyDescent="0.2">
      <c r="A968" s="4"/>
      <c r="B968" s="4"/>
      <c r="C968" s="4"/>
    </row>
    <row r="969" spans="1:3" ht="12.75" x14ac:dyDescent="0.2">
      <c r="A969" s="4"/>
      <c r="B969" s="4"/>
      <c r="C969" s="4"/>
    </row>
    <row r="970" spans="1:3" ht="12.75" x14ac:dyDescent="0.2">
      <c r="A970" s="4"/>
      <c r="B970" s="4"/>
      <c r="C970" s="4"/>
    </row>
    <row r="971" spans="1:3" ht="12.75" x14ac:dyDescent="0.2">
      <c r="A971" s="4"/>
      <c r="B971" s="4"/>
      <c r="C971" s="4"/>
    </row>
    <row r="972" spans="1:3" ht="12.75" x14ac:dyDescent="0.2">
      <c r="A972" s="4"/>
      <c r="B972" s="4"/>
      <c r="C972" s="4"/>
    </row>
    <row r="973" spans="1:3" ht="12.75" x14ac:dyDescent="0.2">
      <c r="A973" s="4"/>
      <c r="B973" s="4"/>
      <c r="C973" s="4"/>
    </row>
    <row r="974" spans="1:3" ht="12.75" x14ac:dyDescent="0.2">
      <c r="A974" s="4"/>
      <c r="B974" s="4"/>
      <c r="C974" s="4"/>
    </row>
    <row r="975" spans="1:3" ht="12.75" x14ac:dyDescent="0.2">
      <c r="A975" s="4"/>
      <c r="B975" s="4"/>
      <c r="C975" s="4"/>
    </row>
    <row r="976" spans="1:3" ht="12.75" x14ac:dyDescent="0.2">
      <c r="A976" s="4"/>
      <c r="B976" s="4"/>
      <c r="C976" s="4"/>
    </row>
    <row r="977" spans="1:3" ht="12.75" x14ac:dyDescent="0.2">
      <c r="A977" s="4"/>
      <c r="B977" s="4"/>
      <c r="C977" s="4"/>
    </row>
    <row r="978" spans="1:3" ht="12.75" x14ac:dyDescent="0.2">
      <c r="A978" s="4"/>
      <c r="B978" s="4"/>
      <c r="C978" s="4"/>
    </row>
    <row r="979" spans="1:3" ht="12.75" x14ac:dyDescent="0.2">
      <c r="A979" s="4"/>
      <c r="B979" s="4"/>
      <c r="C979" s="4"/>
    </row>
  </sheetData>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9"/>
  <sheetViews>
    <sheetView workbookViewId="0">
      <pane xSplit="2" ySplit="1" topLeftCell="C149" activePane="bottomRight" state="frozen"/>
      <selection pane="topRight" activeCell="C1" sqref="C1"/>
      <selection pane="bottomLeft" activeCell="A2" sqref="A2"/>
      <selection pane="bottomRight" activeCell="C175" sqref="C175"/>
    </sheetView>
  </sheetViews>
  <sheetFormatPr defaultRowHeight="12.75" x14ac:dyDescent="0.2"/>
  <cols>
    <col min="1" max="1" width="4" customWidth="1"/>
    <col min="2" max="2" width="33.85546875" customWidth="1"/>
    <col min="3" max="3" width="6.28515625" customWidth="1"/>
    <col min="4" max="4" width="15.5703125" customWidth="1"/>
    <col min="5" max="5" width="8.42578125" customWidth="1"/>
    <col min="6" max="6" width="9.140625" customWidth="1"/>
    <col min="7" max="7" width="8" customWidth="1"/>
    <col min="8" max="8" width="9.42578125" customWidth="1"/>
    <col min="9" max="9" width="28.7109375" customWidth="1"/>
    <col min="10" max="10" width="12" customWidth="1"/>
    <col min="11" max="11" width="28" customWidth="1"/>
  </cols>
  <sheetData>
    <row r="1" spans="1:11" x14ac:dyDescent="0.2">
      <c r="A1" s="9" t="s">
        <v>990</v>
      </c>
      <c r="B1" s="9" t="s">
        <v>991</v>
      </c>
      <c r="C1" s="9" t="s">
        <v>1152</v>
      </c>
      <c r="D1" s="9" t="s">
        <v>992</v>
      </c>
      <c r="E1" s="9" t="s">
        <v>1153</v>
      </c>
      <c r="F1" s="9" t="s">
        <v>1113</v>
      </c>
      <c r="G1" s="9" t="s">
        <v>1132</v>
      </c>
      <c r="H1" s="9" t="s">
        <v>1128</v>
      </c>
      <c r="I1" s="9" t="s">
        <v>993</v>
      </c>
      <c r="J1" s="50" t="s">
        <v>1172</v>
      </c>
      <c r="K1" s="50" t="s">
        <v>1173</v>
      </c>
    </row>
    <row r="2" spans="1:11" x14ac:dyDescent="0.2">
      <c r="A2" s="48" t="s">
        <v>840</v>
      </c>
      <c r="B2" s="48" t="s">
        <v>994</v>
      </c>
      <c r="C2" s="49">
        <f>1/8</f>
        <v>0.125</v>
      </c>
      <c r="D2" s="48" t="s">
        <v>997</v>
      </c>
      <c r="E2" s="49">
        <f>1/4</f>
        <v>0.25</v>
      </c>
      <c r="F2" s="48" t="s">
        <v>1114</v>
      </c>
      <c r="G2" s="48" t="s">
        <v>1134</v>
      </c>
      <c r="H2" s="48" t="s">
        <v>1144</v>
      </c>
      <c r="I2" s="48" t="s">
        <v>999</v>
      </c>
      <c r="J2" s="49">
        <f>1/2</f>
        <v>0.5</v>
      </c>
      <c r="K2" s="49">
        <f>1/2</f>
        <v>0.5</v>
      </c>
    </row>
    <row r="3" spans="1:11" x14ac:dyDescent="0.2">
      <c r="A3" s="42" t="s">
        <v>840</v>
      </c>
      <c r="B3" s="42" t="s">
        <v>994</v>
      </c>
      <c r="C3" s="44">
        <f>1/8</f>
        <v>0.125</v>
      </c>
      <c r="D3" s="42" t="s">
        <v>995</v>
      </c>
      <c r="E3" s="44">
        <f>1/4</f>
        <v>0.25</v>
      </c>
      <c r="F3" s="42" t="s">
        <v>1114</v>
      </c>
      <c r="G3" s="42" t="s">
        <v>1134</v>
      </c>
      <c r="H3" s="42" t="s">
        <v>1144</v>
      </c>
      <c r="I3" s="42" t="s">
        <v>999</v>
      </c>
      <c r="J3" s="49">
        <f>1/2</f>
        <v>0.5</v>
      </c>
      <c r="K3" s="49">
        <f>1/2</f>
        <v>0.5</v>
      </c>
    </row>
    <row r="4" spans="1:11" x14ac:dyDescent="0.2">
      <c r="A4" s="42" t="s">
        <v>840</v>
      </c>
      <c r="B4" s="42" t="s">
        <v>994</v>
      </c>
      <c r="C4" s="44">
        <f>1/8</f>
        <v>0.125</v>
      </c>
      <c r="D4" s="42" t="s">
        <v>997</v>
      </c>
      <c r="E4" s="44">
        <f>1/4</f>
        <v>0.25</v>
      </c>
      <c r="F4" s="42" t="s">
        <v>1114</v>
      </c>
      <c r="G4" s="42" t="s">
        <v>1134</v>
      </c>
      <c r="H4" s="42" t="s">
        <v>1144</v>
      </c>
      <c r="I4" s="42" t="s">
        <v>996</v>
      </c>
      <c r="J4" s="49">
        <f>1/2</f>
        <v>0.5</v>
      </c>
      <c r="K4" s="49">
        <f>1/2</f>
        <v>0.5</v>
      </c>
    </row>
    <row r="5" spans="1:11" x14ac:dyDescent="0.2">
      <c r="A5" s="22" t="s">
        <v>840</v>
      </c>
      <c r="B5" s="22" t="s">
        <v>994</v>
      </c>
      <c r="C5" s="45">
        <f>1/8</f>
        <v>0.125</v>
      </c>
      <c r="D5" s="22" t="s">
        <v>995</v>
      </c>
      <c r="E5" s="45">
        <f>1/4</f>
        <v>0.25</v>
      </c>
      <c r="F5" s="22" t="s">
        <v>1114</v>
      </c>
      <c r="G5" s="22" t="s">
        <v>1134</v>
      </c>
      <c r="H5" s="22" t="s">
        <v>1144</v>
      </c>
      <c r="I5" s="22" t="s">
        <v>996</v>
      </c>
      <c r="J5" s="49">
        <f>1/2</f>
        <v>0.5</v>
      </c>
      <c r="K5" s="49">
        <f>1/2</f>
        <v>0.5</v>
      </c>
    </row>
    <row r="6" spans="1:11" x14ac:dyDescent="0.2">
      <c r="A6" s="42" t="s">
        <v>840</v>
      </c>
      <c r="B6" s="42" t="s">
        <v>994</v>
      </c>
      <c r="C6" s="44">
        <f>1/8</f>
        <v>0.125</v>
      </c>
      <c r="D6" s="42" t="s">
        <v>997</v>
      </c>
      <c r="E6" s="44">
        <f>1/4</f>
        <v>0.25</v>
      </c>
      <c r="F6" s="42" t="s">
        <v>1114</v>
      </c>
      <c r="G6" s="42" t="s">
        <v>1134</v>
      </c>
      <c r="H6" s="42" t="s">
        <v>1144</v>
      </c>
      <c r="I6" s="42" t="s">
        <v>1000</v>
      </c>
      <c r="J6" s="49">
        <f>1/2</f>
        <v>0.5</v>
      </c>
      <c r="K6" s="49">
        <f>1/2</f>
        <v>0.5</v>
      </c>
    </row>
    <row r="7" spans="1:11" x14ac:dyDescent="0.2">
      <c r="A7" s="22" t="s">
        <v>840</v>
      </c>
      <c r="B7" s="22" t="s">
        <v>994</v>
      </c>
      <c r="C7" s="45">
        <f>1/8</f>
        <v>0.125</v>
      </c>
      <c r="D7" s="22" t="s">
        <v>995</v>
      </c>
      <c r="E7" s="45">
        <f>1/4</f>
        <v>0.25</v>
      </c>
      <c r="F7" s="22" t="s">
        <v>1114</v>
      </c>
      <c r="G7" s="22" t="s">
        <v>1134</v>
      </c>
      <c r="H7" s="22" t="s">
        <v>1144</v>
      </c>
      <c r="I7" s="22" t="s">
        <v>1000</v>
      </c>
      <c r="J7" s="49">
        <f>1/2</f>
        <v>0.5</v>
      </c>
      <c r="K7" s="49">
        <f>1/2</f>
        <v>0.5</v>
      </c>
    </row>
    <row r="8" spans="1:11" x14ac:dyDescent="0.2">
      <c r="A8" s="22" t="s">
        <v>840</v>
      </c>
      <c r="B8" s="22" t="s">
        <v>994</v>
      </c>
      <c r="C8" s="45">
        <f>1/8</f>
        <v>0.125</v>
      </c>
      <c r="D8" s="22" t="s">
        <v>997</v>
      </c>
      <c r="E8" s="45">
        <f>1/4</f>
        <v>0.25</v>
      </c>
      <c r="F8" s="22" t="s">
        <v>1114</v>
      </c>
      <c r="G8" s="22" t="s">
        <v>1134</v>
      </c>
      <c r="H8" s="22" t="s">
        <v>1144</v>
      </c>
      <c r="I8" s="22" t="s">
        <v>998</v>
      </c>
      <c r="J8" s="49">
        <f>1/2</f>
        <v>0.5</v>
      </c>
      <c r="K8" s="49">
        <f>1/2</f>
        <v>0.5</v>
      </c>
    </row>
    <row r="9" spans="1:11" x14ac:dyDescent="0.2">
      <c r="A9" s="42" t="s">
        <v>840</v>
      </c>
      <c r="B9" s="42" t="s">
        <v>994</v>
      </c>
      <c r="C9" s="44">
        <f>1/8</f>
        <v>0.125</v>
      </c>
      <c r="D9" s="42" t="s">
        <v>995</v>
      </c>
      <c r="E9" s="44">
        <f>1/4</f>
        <v>0.25</v>
      </c>
      <c r="F9" s="42" t="s">
        <v>1114</v>
      </c>
      <c r="G9" s="42" t="s">
        <v>1134</v>
      </c>
      <c r="H9" s="42" t="s">
        <v>1144</v>
      </c>
      <c r="I9" s="42" t="s">
        <v>998</v>
      </c>
      <c r="J9" s="49">
        <f>1/2</f>
        <v>0.5</v>
      </c>
      <c r="K9" s="49">
        <f>1/2</f>
        <v>0.5</v>
      </c>
    </row>
    <row r="10" spans="1:11" x14ac:dyDescent="0.2">
      <c r="A10" s="22" t="s">
        <v>840</v>
      </c>
      <c r="B10" s="22" t="s">
        <v>853</v>
      </c>
      <c r="C10" s="45">
        <f>1/8</f>
        <v>0.125</v>
      </c>
      <c r="D10" s="22" t="s">
        <v>1001</v>
      </c>
      <c r="E10" s="45">
        <f>1/4</f>
        <v>0.25</v>
      </c>
      <c r="F10" s="22" t="s">
        <v>1115</v>
      </c>
      <c r="G10" s="22" t="s">
        <v>1133</v>
      </c>
      <c r="H10" s="22" t="s">
        <v>1144</v>
      </c>
      <c r="I10" s="22" t="s">
        <v>1004</v>
      </c>
      <c r="J10" s="49">
        <f>1/2</f>
        <v>0.5</v>
      </c>
      <c r="K10" s="49">
        <f>1/2</f>
        <v>0.5</v>
      </c>
    </row>
    <row r="11" spans="1:11" x14ac:dyDescent="0.2">
      <c r="A11" s="42" t="s">
        <v>840</v>
      </c>
      <c r="B11" s="42" t="s">
        <v>853</v>
      </c>
      <c r="C11" s="44">
        <f>1/8</f>
        <v>0.125</v>
      </c>
      <c r="D11" s="42" t="s">
        <v>1003</v>
      </c>
      <c r="E11" s="44">
        <f>2/7</f>
        <v>0.2857142857142857</v>
      </c>
      <c r="F11" s="42" t="s">
        <v>1115</v>
      </c>
      <c r="G11" s="42" t="s">
        <v>1133</v>
      </c>
      <c r="H11" s="42" t="s">
        <v>1144</v>
      </c>
      <c r="I11" s="42" t="s">
        <v>1004</v>
      </c>
      <c r="J11" s="49">
        <f>1/2</f>
        <v>0.5</v>
      </c>
      <c r="K11" s="49">
        <f>1/2</f>
        <v>0.5</v>
      </c>
    </row>
    <row r="12" spans="1:11" x14ac:dyDescent="0.2">
      <c r="A12" s="42" t="s">
        <v>840</v>
      </c>
      <c r="B12" s="42" t="s">
        <v>853</v>
      </c>
      <c r="C12" s="44">
        <f>1/8</f>
        <v>0.125</v>
      </c>
      <c r="D12" s="42" t="s">
        <v>1001</v>
      </c>
      <c r="E12" s="44">
        <f>1/4</f>
        <v>0.25</v>
      </c>
      <c r="F12" s="42" t="s">
        <v>1115</v>
      </c>
      <c r="G12" s="42" t="s">
        <v>1133</v>
      </c>
      <c r="H12" s="42" t="s">
        <v>1144</v>
      </c>
      <c r="I12" s="42" t="s">
        <v>1002</v>
      </c>
      <c r="J12" s="22">
        <f>1/16</f>
        <v>6.25E-2</v>
      </c>
      <c r="K12" s="49">
        <f>1/2</f>
        <v>0.5</v>
      </c>
    </row>
    <row r="13" spans="1:11" x14ac:dyDescent="0.2">
      <c r="A13" s="42" t="s">
        <v>840</v>
      </c>
      <c r="B13" s="42" t="s">
        <v>853</v>
      </c>
      <c r="C13" s="44">
        <f>1/8</f>
        <v>0.125</v>
      </c>
      <c r="D13" s="42" t="s">
        <v>1003</v>
      </c>
      <c r="E13" s="44">
        <f>2/7</f>
        <v>0.2857142857142857</v>
      </c>
      <c r="F13" s="42" t="s">
        <v>1115</v>
      </c>
      <c r="G13" s="42" t="s">
        <v>1133</v>
      </c>
      <c r="H13" s="42" t="s">
        <v>1144</v>
      </c>
      <c r="I13" s="42" t="s">
        <v>1002</v>
      </c>
      <c r="J13" s="22">
        <f>1/16</f>
        <v>6.25E-2</v>
      </c>
      <c r="K13" s="49">
        <f>1/2</f>
        <v>0.5</v>
      </c>
    </row>
    <row r="14" spans="1:11" x14ac:dyDescent="0.2">
      <c r="A14" s="42" t="s">
        <v>840</v>
      </c>
      <c r="B14" s="42" t="s">
        <v>853</v>
      </c>
      <c r="C14" s="44">
        <f>1/8</f>
        <v>0.125</v>
      </c>
      <c r="D14" s="42" t="s">
        <v>1001</v>
      </c>
      <c r="E14" s="44">
        <f>1/4</f>
        <v>0.25</v>
      </c>
      <c r="F14" s="42" t="s">
        <v>1115</v>
      </c>
      <c r="G14" s="42" t="s">
        <v>1133</v>
      </c>
      <c r="H14" s="42" t="s">
        <v>1144</v>
      </c>
      <c r="I14" s="42" t="s">
        <v>1005</v>
      </c>
      <c r="J14" s="53">
        <f>1/2</f>
        <v>0.5</v>
      </c>
      <c r="K14" s="49">
        <f>1/2</f>
        <v>0.5</v>
      </c>
    </row>
    <row r="15" spans="1:11" x14ac:dyDescent="0.2">
      <c r="A15" s="22" t="s">
        <v>840</v>
      </c>
      <c r="B15" s="22" t="s">
        <v>853</v>
      </c>
      <c r="C15" s="45">
        <f>1/8</f>
        <v>0.125</v>
      </c>
      <c r="D15" s="22" t="s">
        <v>1003</v>
      </c>
      <c r="E15" s="45">
        <f>2/7</f>
        <v>0.2857142857142857</v>
      </c>
      <c r="F15" s="22" t="s">
        <v>1115</v>
      </c>
      <c r="G15" s="22" t="s">
        <v>1133</v>
      </c>
      <c r="H15" s="22" t="s">
        <v>1144</v>
      </c>
      <c r="I15" s="22" t="s">
        <v>1005</v>
      </c>
      <c r="J15" s="53">
        <f>1/2</f>
        <v>0.5</v>
      </c>
      <c r="K15" s="49">
        <f>1/2</f>
        <v>0.5</v>
      </c>
    </row>
    <row r="16" spans="1:11" x14ac:dyDescent="0.2">
      <c r="A16" s="42" t="s">
        <v>840</v>
      </c>
      <c r="B16" s="42" t="s">
        <v>853</v>
      </c>
      <c r="C16" s="44">
        <f>1/8</f>
        <v>0.125</v>
      </c>
      <c r="D16" s="42" t="s">
        <v>1001</v>
      </c>
      <c r="E16" s="44">
        <f>1/4</f>
        <v>0.25</v>
      </c>
      <c r="F16" s="42" t="s">
        <v>1115</v>
      </c>
      <c r="G16" s="42" t="s">
        <v>1133</v>
      </c>
      <c r="H16" s="42" t="s">
        <v>1144</v>
      </c>
      <c r="I16" s="42" t="s">
        <v>1006</v>
      </c>
      <c r="J16" s="53">
        <f>1/2</f>
        <v>0.5</v>
      </c>
      <c r="K16" s="49">
        <f>1/2</f>
        <v>0.5</v>
      </c>
    </row>
    <row r="17" spans="1:11" x14ac:dyDescent="0.2">
      <c r="A17" s="22" t="s">
        <v>840</v>
      </c>
      <c r="B17" s="22" t="s">
        <v>853</v>
      </c>
      <c r="C17" s="45">
        <f>1/8</f>
        <v>0.125</v>
      </c>
      <c r="D17" s="22" t="s">
        <v>1003</v>
      </c>
      <c r="E17" s="45">
        <f>2/7</f>
        <v>0.2857142857142857</v>
      </c>
      <c r="F17" s="22" t="s">
        <v>1115</v>
      </c>
      <c r="G17" s="22" t="s">
        <v>1133</v>
      </c>
      <c r="H17" s="22" t="s">
        <v>1144</v>
      </c>
      <c r="I17" s="22" t="s">
        <v>1006</v>
      </c>
      <c r="J17" s="53">
        <f>1/2</f>
        <v>0.5</v>
      </c>
      <c r="K17" s="49">
        <f>1/2</f>
        <v>0.5</v>
      </c>
    </row>
    <row r="18" spans="1:11" x14ac:dyDescent="0.2">
      <c r="A18" s="22" t="s">
        <v>1007</v>
      </c>
      <c r="B18" s="22" t="s">
        <v>595</v>
      </c>
      <c r="C18" s="45">
        <f>1/6</f>
        <v>0.16666666666666666</v>
      </c>
      <c r="D18" s="22" t="s">
        <v>1008</v>
      </c>
      <c r="E18" s="45">
        <f>1/3</f>
        <v>0.33333333333333331</v>
      </c>
      <c r="F18" s="22" t="s">
        <v>1115</v>
      </c>
      <c r="G18" s="22" t="s">
        <v>1133</v>
      </c>
      <c r="H18" s="22" t="s">
        <v>1144</v>
      </c>
      <c r="I18" s="22" t="s">
        <v>1010</v>
      </c>
      <c r="J18" s="53">
        <f>1/2</f>
        <v>0.5</v>
      </c>
      <c r="K18" s="49">
        <f>1/2</f>
        <v>0.5</v>
      </c>
    </row>
    <row r="19" spans="1:11" x14ac:dyDescent="0.2">
      <c r="A19" s="42" t="s">
        <v>1007</v>
      </c>
      <c r="B19" s="42" t="s">
        <v>595</v>
      </c>
      <c r="C19" s="44">
        <f>1/6</f>
        <v>0.16666666666666666</v>
      </c>
      <c r="D19" s="42" t="s">
        <v>1003</v>
      </c>
      <c r="E19" s="44">
        <f>2/7</f>
        <v>0.2857142857142857</v>
      </c>
      <c r="F19" s="42" t="s">
        <v>1115</v>
      </c>
      <c r="G19" s="42" t="s">
        <v>1133</v>
      </c>
      <c r="H19" s="42" t="s">
        <v>1144</v>
      </c>
      <c r="I19" s="42" t="s">
        <v>1010</v>
      </c>
      <c r="J19" s="53">
        <f>1/2</f>
        <v>0.5</v>
      </c>
      <c r="K19" s="49">
        <f>1/2</f>
        <v>0.5</v>
      </c>
    </row>
    <row r="20" spans="1:11" x14ac:dyDescent="0.2">
      <c r="A20" s="22" t="s">
        <v>1007</v>
      </c>
      <c r="B20" s="22" t="s">
        <v>595</v>
      </c>
      <c r="C20" s="45">
        <f>1/6</f>
        <v>0.16666666666666666</v>
      </c>
      <c r="D20" s="22" t="s">
        <v>1008</v>
      </c>
      <c r="E20" s="45">
        <f>1/3</f>
        <v>0.33333333333333331</v>
      </c>
      <c r="F20" s="22" t="s">
        <v>1115</v>
      </c>
      <c r="G20" s="22" t="s">
        <v>1133</v>
      </c>
      <c r="H20" s="22" t="s">
        <v>1144</v>
      </c>
      <c r="I20" s="22" t="s">
        <v>1002</v>
      </c>
      <c r="J20" s="22">
        <f>1/5</f>
        <v>0.2</v>
      </c>
      <c r="K20" s="49">
        <f>1/2</f>
        <v>0.5</v>
      </c>
    </row>
    <row r="21" spans="1:11" x14ac:dyDescent="0.2">
      <c r="A21" s="42" t="s">
        <v>1007</v>
      </c>
      <c r="B21" s="42" t="s">
        <v>595</v>
      </c>
      <c r="C21" s="44">
        <f>1/6</f>
        <v>0.16666666666666666</v>
      </c>
      <c r="D21" s="42" t="s">
        <v>1003</v>
      </c>
      <c r="E21" s="44">
        <f>2/7</f>
        <v>0.2857142857142857</v>
      </c>
      <c r="F21" s="42" t="s">
        <v>1115</v>
      </c>
      <c r="G21" s="42" t="s">
        <v>1133</v>
      </c>
      <c r="H21" s="42" t="s">
        <v>1144</v>
      </c>
      <c r="I21" s="42" t="s">
        <v>1002</v>
      </c>
      <c r="J21" s="22">
        <f>1/5</f>
        <v>0.2</v>
      </c>
      <c r="K21" s="49">
        <f>1/2</f>
        <v>0.5</v>
      </c>
    </row>
    <row r="22" spans="1:11" x14ac:dyDescent="0.2">
      <c r="A22" s="22" t="s">
        <v>1007</v>
      </c>
      <c r="B22" s="22" t="s">
        <v>595</v>
      </c>
      <c r="C22" s="45">
        <f>1/6</f>
        <v>0.16666666666666666</v>
      </c>
      <c r="D22" s="22" t="s">
        <v>1008</v>
      </c>
      <c r="E22" s="45">
        <f>1/3</f>
        <v>0.33333333333333331</v>
      </c>
      <c r="F22" s="22" t="s">
        <v>1115</v>
      </c>
      <c r="G22" s="22" t="s">
        <v>1133</v>
      </c>
      <c r="H22" s="22" t="s">
        <v>1144</v>
      </c>
      <c r="I22" s="22" t="s">
        <v>1009</v>
      </c>
      <c r="J22" s="53">
        <f>1/2</f>
        <v>0.5</v>
      </c>
      <c r="K22" s="49">
        <f>1/2</f>
        <v>0.5</v>
      </c>
    </row>
    <row r="23" spans="1:11" x14ac:dyDescent="0.2">
      <c r="A23" s="42" t="s">
        <v>1007</v>
      </c>
      <c r="B23" s="42" t="s">
        <v>595</v>
      </c>
      <c r="C23" s="44">
        <f>1/6</f>
        <v>0.16666666666666666</v>
      </c>
      <c r="D23" s="42" t="s">
        <v>1003</v>
      </c>
      <c r="E23" s="44">
        <f>2/7</f>
        <v>0.2857142857142857</v>
      </c>
      <c r="F23" s="42" t="s">
        <v>1115</v>
      </c>
      <c r="G23" s="42" t="s">
        <v>1133</v>
      </c>
      <c r="H23" s="42" t="s">
        <v>1144</v>
      </c>
      <c r="I23" s="42" t="s">
        <v>1009</v>
      </c>
      <c r="J23" s="53">
        <f>1/2</f>
        <v>0.5</v>
      </c>
      <c r="K23" s="49">
        <f>1/2</f>
        <v>0.5</v>
      </c>
    </row>
    <row r="24" spans="1:11" x14ac:dyDescent="0.2">
      <c r="A24" s="42" t="s">
        <v>1007</v>
      </c>
      <c r="B24" s="42" t="s">
        <v>597</v>
      </c>
      <c r="C24" s="44">
        <f>1/9</f>
        <v>0.1111111111111111</v>
      </c>
      <c r="D24" s="42" t="s">
        <v>1012</v>
      </c>
      <c r="E24" s="44">
        <f>1/3</f>
        <v>0.33333333333333331</v>
      </c>
      <c r="F24" s="42" t="s">
        <v>1117</v>
      </c>
      <c r="G24" s="42" t="s">
        <v>1135</v>
      </c>
      <c r="H24" s="42" t="s">
        <v>1144</v>
      </c>
      <c r="I24" s="42" t="s">
        <v>1002</v>
      </c>
      <c r="J24" s="22">
        <f>1/5</f>
        <v>0.2</v>
      </c>
      <c r="K24" s="55">
        <f>1/3</f>
        <v>0.33333333333333331</v>
      </c>
    </row>
    <row r="25" spans="1:11" x14ac:dyDescent="0.2">
      <c r="A25" s="22" t="s">
        <v>1007</v>
      </c>
      <c r="B25" s="22" t="s">
        <v>597</v>
      </c>
      <c r="C25" s="45">
        <f>1/9</f>
        <v>0.1111111111111111</v>
      </c>
      <c r="D25" s="22" t="s">
        <v>1013</v>
      </c>
      <c r="E25" s="45">
        <f>1/3</f>
        <v>0.33333333333333331</v>
      </c>
      <c r="F25" s="22" t="s">
        <v>1117</v>
      </c>
      <c r="G25" s="22" t="s">
        <v>1135</v>
      </c>
      <c r="H25" s="22" t="s">
        <v>1144</v>
      </c>
      <c r="I25" s="22" t="s">
        <v>1002</v>
      </c>
      <c r="J25" s="22">
        <f>1/5</f>
        <v>0.2</v>
      </c>
      <c r="K25" s="55">
        <f>1/3</f>
        <v>0.33333333333333331</v>
      </c>
    </row>
    <row r="26" spans="1:11" x14ac:dyDescent="0.2">
      <c r="A26" s="22" t="s">
        <v>1007</v>
      </c>
      <c r="B26" s="22" t="s">
        <v>597</v>
      </c>
      <c r="C26" s="45">
        <f>1/9</f>
        <v>0.1111111111111111</v>
      </c>
      <c r="D26" s="22" t="s">
        <v>1011</v>
      </c>
      <c r="E26" s="45">
        <f>1/3</f>
        <v>0.33333333333333331</v>
      </c>
      <c r="F26" s="22" t="s">
        <v>1117</v>
      </c>
      <c r="G26" s="22" t="s">
        <v>1135</v>
      </c>
      <c r="H26" s="22" t="s">
        <v>1144</v>
      </c>
      <c r="I26" s="22" t="s">
        <v>1002</v>
      </c>
      <c r="J26" s="22">
        <f>1/5</f>
        <v>0.2</v>
      </c>
      <c r="K26" s="55">
        <f>1/3</f>
        <v>0.33333333333333331</v>
      </c>
    </row>
    <row r="27" spans="1:11" x14ac:dyDescent="0.2">
      <c r="A27" s="42" t="s">
        <v>1007</v>
      </c>
      <c r="B27" s="42" t="s">
        <v>597</v>
      </c>
      <c r="C27" s="44">
        <f>1/9</f>
        <v>0.1111111111111111</v>
      </c>
      <c r="D27" s="42" t="s">
        <v>1012</v>
      </c>
      <c r="E27" s="44">
        <f>1/3</f>
        <v>0.33333333333333331</v>
      </c>
      <c r="F27" s="42" t="s">
        <v>1117</v>
      </c>
      <c r="G27" s="42" t="s">
        <v>1135</v>
      </c>
      <c r="H27" s="42" t="s">
        <v>1144</v>
      </c>
      <c r="I27" s="42" t="s">
        <v>1014</v>
      </c>
      <c r="J27" s="42">
        <f>1/3</f>
        <v>0.33333333333333331</v>
      </c>
      <c r="K27" s="55">
        <f>1/3</f>
        <v>0.33333333333333331</v>
      </c>
    </row>
    <row r="28" spans="1:11" x14ac:dyDescent="0.2">
      <c r="A28" s="22" t="s">
        <v>1007</v>
      </c>
      <c r="B28" s="22" t="s">
        <v>597</v>
      </c>
      <c r="C28" s="45">
        <f>1/9</f>
        <v>0.1111111111111111</v>
      </c>
      <c r="D28" s="22" t="s">
        <v>1013</v>
      </c>
      <c r="E28" s="45">
        <f>1/3</f>
        <v>0.33333333333333331</v>
      </c>
      <c r="F28" s="22" t="s">
        <v>1117</v>
      </c>
      <c r="G28" s="22" t="s">
        <v>1135</v>
      </c>
      <c r="H28" s="22" t="s">
        <v>1144</v>
      </c>
      <c r="I28" s="22" t="s">
        <v>1014</v>
      </c>
      <c r="J28" s="42">
        <f>1/3</f>
        <v>0.33333333333333331</v>
      </c>
      <c r="K28" s="55">
        <f>1/3</f>
        <v>0.33333333333333331</v>
      </c>
    </row>
    <row r="29" spans="1:11" x14ac:dyDescent="0.2">
      <c r="A29" s="42" t="s">
        <v>1007</v>
      </c>
      <c r="B29" s="42" t="s">
        <v>597</v>
      </c>
      <c r="C29" s="44">
        <f>1/9</f>
        <v>0.1111111111111111</v>
      </c>
      <c r="D29" s="42" t="s">
        <v>1011</v>
      </c>
      <c r="E29" s="44">
        <f>1/3</f>
        <v>0.33333333333333331</v>
      </c>
      <c r="F29" s="42" t="s">
        <v>1117</v>
      </c>
      <c r="G29" s="42" t="s">
        <v>1135</v>
      </c>
      <c r="H29" s="42" t="s">
        <v>1144</v>
      </c>
      <c r="I29" s="42" t="s">
        <v>1014</v>
      </c>
      <c r="J29" s="42">
        <f>1/3</f>
        <v>0.33333333333333331</v>
      </c>
      <c r="K29" s="55">
        <f>1/3</f>
        <v>0.33333333333333331</v>
      </c>
    </row>
    <row r="30" spans="1:11" x14ac:dyDescent="0.2">
      <c r="A30" s="22" t="s">
        <v>1007</v>
      </c>
      <c r="B30" s="22" t="s">
        <v>597</v>
      </c>
      <c r="C30" s="45">
        <f>1/9</f>
        <v>0.1111111111111111</v>
      </c>
      <c r="D30" s="22" t="s">
        <v>1012</v>
      </c>
      <c r="E30" s="45">
        <f>1/3</f>
        <v>0.33333333333333331</v>
      </c>
      <c r="F30" s="22" t="s">
        <v>1117</v>
      </c>
      <c r="G30" s="22" t="s">
        <v>1135</v>
      </c>
      <c r="H30" s="22" t="s">
        <v>1144</v>
      </c>
      <c r="I30" s="22" t="s">
        <v>1015</v>
      </c>
      <c r="J30" s="42">
        <f>1/3</f>
        <v>0.33333333333333331</v>
      </c>
      <c r="K30" s="55">
        <f>1/3</f>
        <v>0.33333333333333331</v>
      </c>
    </row>
    <row r="31" spans="1:11" x14ac:dyDescent="0.2">
      <c r="A31" s="42" t="s">
        <v>1007</v>
      </c>
      <c r="B31" s="42" t="s">
        <v>597</v>
      </c>
      <c r="C31" s="44">
        <f>1/9</f>
        <v>0.1111111111111111</v>
      </c>
      <c r="D31" s="42" t="s">
        <v>1013</v>
      </c>
      <c r="E31" s="44">
        <f>1/3</f>
        <v>0.33333333333333331</v>
      </c>
      <c r="F31" s="42" t="s">
        <v>1117</v>
      </c>
      <c r="G31" s="42" t="s">
        <v>1135</v>
      </c>
      <c r="H31" s="42" t="s">
        <v>1144</v>
      </c>
      <c r="I31" s="42" t="s">
        <v>1015</v>
      </c>
      <c r="J31" s="42">
        <f>1/3</f>
        <v>0.33333333333333331</v>
      </c>
      <c r="K31" s="55">
        <f>1/3</f>
        <v>0.33333333333333331</v>
      </c>
    </row>
    <row r="32" spans="1:11" x14ac:dyDescent="0.2">
      <c r="A32" s="22" t="s">
        <v>1007</v>
      </c>
      <c r="B32" s="22" t="s">
        <v>597</v>
      </c>
      <c r="C32" s="45">
        <f>1/9</f>
        <v>0.1111111111111111</v>
      </c>
      <c r="D32" s="22" t="s">
        <v>1011</v>
      </c>
      <c r="E32" s="45">
        <f>1/3</f>
        <v>0.33333333333333331</v>
      </c>
      <c r="F32" s="22" t="s">
        <v>1117</v>
      </c>
      <c r="G32" s="22" t="s">
        <v>1135</v>
      </c>
      <c r="H32" s="22" t="s">
        <v>1144</v>
      </c>
      <c r="I32" s="22" t="s">
        <v>1015</v>
      </c>
      <c r="J32" s="42">
        <f>1/3</f>
        <v>0.33333333333333331</v>
      </c>
      <c r="K32" s="55">
        <f>1/3</f>
        <v>0.33333333333333331</v>
      </c>
    </row>
    <row r="33" spans="1:11" x14ac:dyDescent="0.2">
      <c r="A33" s="42" t="s">
        <v>396</v>
      </c>
      <c r="B33" s="42" t="s">
        <v>1016</v>
      </c>
      <c r="C33" s="44">
        <f>1/15</f>
        <v>6.6666666666666666E-2</v>
      </c>
      <c r="D33" s="42" t="s">
        <v>1024</v>
      </c>
      <c r="E33" s="44">
        <f>1/3</f>
        <v>0.33333333333333331</v>
      </c>
      <c r="F33" s="42" t="s">
        <v>1122</v>
      </c>
      <c r="G33" s="42" t="s">
        <v>1138</v>
      </c>
      <c r="H33" s="42" t="s">
        <v>1144</v>
      </c>
      <c r="I33" s="42" t="s">
        <v>1021</v>
      </c>
      <c r="J33" s="55">
        <f>1/5</f>
        <v>0.2</v>
      </c>
      <c r="K33" s="55">
        <f>1/5</f>
        <v>0.2</v>
      </c>
    </row>
    <row r="34" spans="1:11" x14ac:dyDescent="0.2">
      <c r="A34" s="22" t="s">
        <v>396</v>
      </c>
      <c r="B34" s="22" t="s">
        <v>1016</v>
      </c>
      <c r="C34" s="45">
        <f>1/15</f>
        <v>6.6666666666666666E-2</v>
      </c>
      <c r="D34" s="22" t="s">
        <v>1017</v>
      </c>
      <c r="E34" s="45">
        <f>1/3</f>
        <v>0.33333333333333331</v>
      </c>
      <c r="F34" s="22" t="s">
        <v>1122</v>
      </c>
      <c r="G34" s="22" t="s">
        <v>1138</v>
      </c>
      <c r="H34" s="22" t="s">
        <v>1144</v>
      </c>
      <c r="I34" s="22" t="s">
        <v>1021</v>
      </c>
      <c r="J34" s="55">
        <f>1/5</f>
        <v>0.2</v>
      </c>
      <c r="K34" s="55">
        <f>1/5</f>
        <v>0.2</v>
      </c>
    </row>
    <row r="35" spans="1:11" x14ac:dyDescent="0.2">
      <c r="A35" s="42" t="s">
        <v>396</v>
      </c>
      <c r="B35" s="42" t="s">
        <v>1016</v>
      </c>
      <c r="C35" s="44">
        <f>1/15</f>
        <v>6.6666666666666666E-2</v>
      </c>
      <c r="D35" s="42" t="s">
        <v>1020</v>
      </c>
      <c r="E35" s="44">
        <f>1/3</f>
        <v>0.33333333333333331</v>
      </c>
      <c r="F35" s="42" t="s">
        <v>1122</v>
      </c>
      <c r="G35" s="42" t="s">
        <v>1138</v>
      </c>
      <c r="H35" s="42" t="s">
        <v>1144</v>
      </c>
      <c r="I35" s="42" t="s">
        <v>1021</v>
      </c>
      <c r="J35" s="42">
        <f>1/5</f>
        <v>0.2</v>
      </c>
      <c r="K35" s="55">
        <f>1/5</f>
        <v>0.2</v>
      </c>
    </row>
    <row r="36" spans="1:11" x14ac:dyDescent="0.2">
      <c r="A36" s="22" t="s">
        <v>396</v>
      </c>
      <c r="B36" s="22" t="s">
        <v>1016</v>
      </c>
      <c r="C36" s="45">
        <f>1/15</f>
        <v>6.6666666666666666E-2</v>
      </c>
      <c r="D36" s="22" t="s">
        <v>1023</v>
      </c>
      <c r="E36" s="45">
        <f>1/3</f>
        <v>0.33333333333333331</v>
      </c>
      <c r="F36" s="22" t="s">
        <v>1122</v>
      </c>
      <c r="G36" s="22" t="s">
        <v>1138</v>
      </c>
      <c r="H36" s="22" t="s">
        <v>1144</v>
      </c>
      <c r="I36" s="22" t="s">
        <v>1021</v>
      </c>
      <c r="J36" s="42">
        <f>1/5</f>
        <v>0.2</v>
      </c>
      <c r="K36" s="55">
        <f>1/5</f>
        <v>0.2</v>
      </c>
    </row>
    <row r="37" spans="1:11" x14ac:dyDescent="0.2">
      <c r="A37" s="42" t="s">
        <v>396</v>
      </c>
      <c r="B37" s="42" t="s">
        <v>1016</v>
      </c>
      <c r="C37" s="44">
        <f>1/15</f>
        <v>6.6666666666666666E-2</v>
      </c>
      <c r="D37" s="42" t="s">
        <v>1022</v>
      </c>
      <c r="E37" s="44">
        <f>1/3</f>
        <v>0.33333333333333331</v>
      </c>
      <c r="F37" s="42" t="s">
        <v>1122</v>
      </c>
      <c r="G37" s="42" t="s">
        <v>1138</v>
      </c>
      <c r="H37" s="42" t="s">
        <v>1144</v>
      </c>
      <c r="I37" s="42" t="s">
        <v>1021</v>
      </c>
      <c r="J37" s="42">
        <f>1/5</f>
        <v>0.2</v>
      </c>
      <c r="K37" s="55">
        <f>1/5</f>
        <v>0.2</v>
      </c>
    </row>
    <row r="38" spans="1:11" x14ac:dyDescent="0.2">
      <c r="A38" s="22" t="s">
        <v>396</v>
      </c>
      <c r="B38" s="22" t="s">
        <v>1016</v>
      </c>
      <c r="C38" s="45">
        <f>1/15</f>
        <v>6.6666666666666666E-2</v>
      </c>
      <c r="D38" s="22" t="s">
        <v>1024</v>
      </c>
      <c r="E38" s="45">
        <f>1/3</f>
        <v>0.33333333333333331</v>
      </c>
      <c r="F38" s="22" t="s">
        <v>1122</v>
      </c>
      <c r="G38" s="22" t="s">
        <v>1138</v>
      </c>
      <c r="H38" s="22" t="s">
        <v>1144</v>
      </c>
      <c r="I38" s="22" t="s">
        <v>1019</v>
      </c>
      <c r="J38" s="42">
        <f>1/5</f>
        <v>0.2</v>
      </c>
      <c r="K38" s="42">
        <f>1/5</f>
        <v>0.2</v>
      </c>
    </row>
    <row r="39" spans="1:11" x14ac:dyDescent="0.2">
      <c r="A39" s="42" t="s">
        <v>396</v>
      </c>
      <c r="B39" s="42" t="s">
        <v>1016</v>
      </c>
      <c r="C39" s="44">
        <f>1/15</f>
        <v>6.6666666666666666E-2</v>
      </c>
      <c r="D39" s="42" t="s">
        <v>1017</v>
      </c>
      <c r="E39" s="44">
        <f>1/3</f>
        <v>0.33333333333333331</v>
      </c>
      <c r="F39" s="42" t="s">
        <v>1122</v>
      </c>
      <c r="G39" s="42" t="s">
        <v>1138</v>
      </c>
      <c r="H39" s="42" t="s">
        <v>1144</v>
      </c>
      <c r="I39" s="42" t="s">
        <v>1019</v>
      </c>
      <c r="J39" s="42">
        <f>1/5</f>
        <v>0.2</v>
      </c>
      <c r="K39" s="42">
        <f>1/5</f>
        <v>0.2</v>
      </c>
    </row>
    <row r="40" spans="1:11" x14ac:dyDescent="0.2">
      <c r="A40" s="22" t="s">
        <v>396</v>
      </c>
      <c r="B40" s="22" t="s">
        <v>1016</v>
      </c>
      <c r="C40" s="45">
        <f>1/15</f>
        <v>6.6666666666666666E-2</v>
      </c>
      <c r="D40" s="22" t="s">
        <v>1020</v>
      </c>
      <c r="E40" s="45">
        <f>1/3</f>
        <v>0.33333333333333331</v>
      </c>
      <c r="F40" s="22" t="s">
        <v>1122</v>
      </c>
      <c r="G40" s="22" t="s">
        <v>1138</v>
      </c>
      <c r="H40" s="22" t="s">
        <v>1144</v>
      </c>
      <c r="I40" s="22" t="s">
        <v>1019</v>
      </c>
      <c r="J40" s="42">
        <f>1/5</f>
        <v>0.2</v>
      </c>
      <c r="K40" s="42">
        <f>1/5</f>
        <v>0.2</v>
      </c>
    </row>
    <row r="41" spans="1:11" x14ac:dyDescent="0.2">
      <c r="A41" s="42" t="s">
        <v>396</v>
      </c>
      <c r="B41" s="42" t="s">
        <v>1016</v>
      </c>
      <c r="C41" s="44">
        <f>1/15</f>
        <v>6.6666666666666666E-2</v>
      </c>
      <c r="D41" s="42" t="s">
        <v>1023</v>
      </c>
      <c r="E41" s="44">
        <f>1/3</f>
        <v>0.33333333333333331</v>
      </c>
      <c r="F41" s="42" t="s">
        <v>1122</v>
      </c>
      <c r="G41" s="42" t="s">
        <v>1138</v>
      </c>
      <c r="H41" s="42" t="s">
        <v>1144</v>
      </c>
      <c r="I41" s="42" t="s">
        <v>1019</v>
      </c>
      <c r="J41" s="42">
        <f>1/5</f>
        <v>0.2</v>
      </c>
      <c r="K41" s="42">
        <f>1/5</f>
        <v>0.2</v>
      </c>
    </row>
    <row r="42" spans="1:11" x14ac:dyDescent="0.2">
      <c r="A42" s="22" t="s">
        <v>396</v>
      </c>
      <c r="B42" s="22" t="s">
        <v>1016</v>
      </c>
      <c r="C42" s="45">
        <f>1/15</f>
        <v>6.6666666666666666E-2</v>
      </c>
      <c r="D42" s="22" t="s">
        <v>1022</v>
      </c>
      <c r="E42" s="45">
        <f>1/3</f>
        <v>0.33333333333333331</v>
      </c>
      <c r="F42" s="22" t="s">
        <v>1122</v>
      </c>
      <c r="G42" s="22" t="s">
        <v>1138</v>
      </c>
      <c r="H42" s="22" t="s">
        <v>1144</v>
      </c>
      <c r="I42" s="22" t="s">
        <v>1019</v>
      </c>
      <c r="J42" s="42">
        <f>1/5</f>
        <v>0.2</v>
      </c>
      <c r="K42" s="42">
        <f>1/5</f>
        <v>0.2</v>
      </c>
    </row>
    <row r="43" spans="1:11" x14ac:dyDescent="0.2">
      <c r="A43" s="42" t="s">
        <v>396</v>
      </c>
      <c r="B43" s="42" t="s">
        <v>1016</v>
      </c>
      <c r="C43" s="44">
        <f>1/15</f>
        <v>6.6666666666666666E-2</v>
      </c>
      <c r="D43" s="42" t="s">
        <v>1024</v>
      </c>
      <c r="E43" s="44">
        <f>1/3</f>
        <v>0.33333333333333331</v>
      </c>
      <c r="F43" s="42" t="s">
        <v>1122</v>
      </c>
      <c r="G43" s="42" t="s">
        <v>1138</v>
      </c>
      <c r="H43" s="42" t="s">
        <v>1144</v>
      </c>
      <c r="I43" s="42" t="s">
        <v>1018</v>
      </c>
      <c r="J43" s="42">
        <f>1/5</f>
        <v>0.2</v>
      </c>
      <c r="K43" s="42">
        <f>1/5</f>
        <v>0.2</v>
      </c>
    </row>
    <row r="44" spans="1:11" x14ac:dyDescent="0.2">
      <c r="A44" s="22" t="s">
        <v>396</v>
      </c>
      <c r="B44" s="22" t="s">
        <v>1016</v>
      </c>
      <c r="C44" s="45">
        <f>1/15</f>
        <v>6.6666666666666666E-2</v>
      </c>
      <c r="D44" s="22" t="s">
        <v>1017</v>
      </c>
      <c r="E44" s="45">
        <f>1/3</f>
        <v>0.33333333333333331</v>
      </c>
      <c r="F44" s="22" t="s">
        <v>1122</v>
      </c>
      <c r="G44" s="22" t="s">
        <v>1138</v>
      </c>
      <c r="H44" s="22" t="s">
        <v>1144</v>
      </c>
      <c r="I44" s="22" t="s">
        <v>1018</v>
      </c>
      <c r="J44" s="42">
        <f>1/5</f>
        <v>0.2</v>
      </c>
      <c r="K44" s="42">
        <f>1/5</f>
        <v>0.2</v>
      </c>
    </row>
    <row r="45" spans="1:11" x14ac:dyDescent="0.2">
      <c r="A45" s="42" t="s">
        <v>396</v>
      </c>
      <c r="B45" s="42" t="s">
        <v>1016</v>
      </c>
      <c r="C45" s="44">
        <f>1/15</f>
        <v>6.6666666666666666E-2</v>
      </c>
      <c r="D45" s="42" t="s">
        <v>1020</v>
      </c>
      <c r="E45" s="44">
        <f>1/3</f>
        <v>0.33333333333333331</v>
      </c>
      <c r="F45" s="42" t="s">
        <v>1122</v>
      </c>
      <c r="G45" s="42" t="s">
        <v>1138</v>
      </c>
      <c r="H45" s="42" t="s">
        <v>1144</v>
      </c>
      <c r="I45" s="42" t="s">
        <v>1018</v>
      </c>
      <c r="J45" s="42">
        <f>1/5</f>
        <v>0.2</v>
      </c>
      <c r="K45" s="42">
        <f>1/5</f>
        <v>0.2</v>
      </c>
    </row>
    <row r="46" spans="1:11" x14ac:dyDescent="0.2">
      <c r="A46" s="22" t="s">
        <v>396</v>
      </c>
      <c r="B46" s="22" t="s">
        <v>1016</v>
      </c>
      <c r="C46" s="45">
        <f>1/15</f>
        <v>6.6666666666666666E-2</v>
      </c>
      <c r="D46" s="22" t="s">
        <v>1023</v>
      </c>
      <c r="E46" s="45">
        <f>1/3</f>
        <v>0.33333333333333331</v>
      </c>
      <c r="F46" s="22" t="s">
        <v>1122</v>
      </c>
      <c r="G46" s="22" t="s">
        <v>1138</v>
      </c>
      <c r="H46" s="22" t="s">
        <v>1144</v>
      </c>
      <c r="I46" s="22" t="s">
        <v>1018</v>
      </c>
      <c r="J46" s="55">
        <f>1/5</f>
        <v>0.2</v>
      </c>
      <c r="K46" s="42">
        <f>1/5</f>
        <v>0.2</v>
      </c>
    </row>
    <row r="47" spans="1:11" x14ac:dyDescent="0.2">
      <c r="A47" s="42" t="s">
        <v>396</v>
      </c>
      <c r="B47" s="42" t="s">
        <v>1016</v>
      </c>
      <c r="C47" s="44">
        <f>1/15</f>
        <v>6.6666666666666666E-2</v>
      </c>
      <c r="D47" s="42" t="s">
        <v>1022</v>
      </c>
      <c r="E47" s="44">
        <f>1/3</f>
        <v>0.33333333333333331</v>
      </c>
      <c r="F47" s="42" t="s">
        <v>1122</v>
      </c>
      <c r="G47" s="42" t="s">
        <v>1138</v>
      </c>
      <c r="H47" s="42" t="s">
        <v>1144</v>
      </c>
      <c r="I47" s="42" t="s">
        <v>1018</v>
      </c>
      <c r="J47" s="55">
        <f>1/5</f>
        <v>0.2</v>
      </c>
      <c r="K47" s="42">
        <f>1/5</f>
        <v>0.2</v>
      </c>
    </row>
    <row r="48" spans="1:11" x14ac:dyDescent="0.2">
      <c r="A48" s="22" t="s">
        <v>840</v>
      </c>
      <c r="B48" s="22" t="s">
        <v>856</v>
      </c>
      <c r="C48" s="45">
        <f>1/6</f>
        <v>0.16666666666666666</v>
      </c>
      <c r="D48" s="22" t="s">
        <v>1025</v>
      </c>
      <c r="E48" s="45">
        <f>1/3</f>
        <v>0.33333333333333331</v>
      </c>
      <c r="F48" s="22" t="s">
        <v>1125</v>
      </c>
      <c r="G48" s="22" t="s">
        <v>1133</v>
      </c>
      <c r="H48" s="22" t="s">
        <v>1144</v>
      </c>
      <c r="I48" s="22" t="s">
        <v>1026</v>
      </c>
      <c r="J48" s="53">
        <f>1/2</f>
        <v>0.5</v>
      </c>
      <c r="K48" s="53">
        <f>1/2</f>
        <v>0.5</v>
      </c>
    </row>
    <row r="49" spans="1:11" x14ac:dyDescent="0.2">
      <c r="A49" s="42" t="s">
        <v>840</v>
      </c>
      <c r="B49" s="42" t="s">
        <v>856</v>
      </c>
      <c r="C49" s="44">
        <f>1/6</f>
        <v>0.16666666666666666</v>
      </c>
      <c r="D49" s="42" t="s">
        <v>1027</v>
      </c>
      <c r="E49" s="44">
        <f>1/3</f>
        <v>0.33333333333333331</v>
      </c>
      <c r="F49" s="42" t="s">
        <v>1125</v>
      </c>
      <c r="G49" s="42" t="s">
        <v>1133</v>
      </c>
      <c r="H49" s="42" t="s">
        <v>1144</v>
      </c>
      <c r="I49" s="42" t="s">
        <v>1026</v>
      </c>
      <c r="J49" s="53">
        <f>1/2</f>
        <v>0.5</v>
      </c>
      <c r="K49" s="49">
        <f>1/2</f>
        <v>0.5</v>
      </c>
    </row>
    <row r="50" spans="1:11" x14ac:dyDescent="0.2">
      <c r="A50" s="22" t="s">
        <v>840</v>
      </c>
      <c r="B50" s="22" t="s">
        <v>856</v>
      </c>
      <c r="C50" s="45">
        <f>1/6</f>
        <v>0.16666666666666666</v>
      </c>
      <c r="D50" s="22" t="s">
        <v>1025</v>
      </c>
      <c r="E50" s="45">
        <f>1/3</f>
        <v>0.33333333333333331</v>
      </c>
      <c r="F50" s="22" t="s">
        <v>1125</v>
      </c>
      <c r="G50" s="22" t="s">
        <v>1133</v>
      </c>
      <c r="H50" s="22" t="s">
        <v>1144</v>
      </c>
      <c r="I50" s="22" t="s">
        <v>1028</v>
      </c>
      <c r="J50" s="53">
        <f>1/2</f>
        <v>0.5</v>
      </c>
      <c r="K50" s="53">
        <f>1/2</f>
        <v>0.5</v>
      </c>
    </row>
    <row r="51" spans="1:11" x14ac:dyDescent="0.2">
      <c r="A51" s="42" t="s">
        <v>840</v>
      </c>
      <c r="B51" s="42" t="s">
        <v>856</v>
      </c>
      <c r="C51" s="44">
        <f>1/6</f>
        <v>0.16666666666666666</v>
      </c>
      <c r="D51" s="42" t="s">
        <v>1027</v>
      </c>
      <c r="E51" s="44">
        <f>1/3</f>
        <v>0.33333333333333331</v>
      </c>
      <c r="F51" s="42" t="s">
        <v>1125</v>
      </c>
      <c r="G51" s="42" t="s">
        <v>1133</v>
      </c>
      <c r="H51" s="42" t="s">
        <v>1144</v>
      </c>
      <c r="I51" s="42" t="s">
        <v>1028</v>
      </c>
      <c r="J51" s="49">
        <f>1/2</f>
        <v>0.5</v>
      </c>
      <c r="K51" s="49">
        <f>1/2</f>
        <v>0.5</v>
      </c>
    </row>
    <row r="52" spans="1:11" x14ac:dyDescent="0.2">
      <c r="A52" s="22" t="s">
        <v>840</v>
      </c>
      <c r="B52" s="22" t="s">
        <v>856</v>
      </c>
      <c r="C52" s="45">
        <f>1/6</f>
        <v>0.16666666666666666</v>
      </c>
      <c r="D52" s="22" t="s">
        <v>1025</v>
      </c>
      <c r="E52" s="45">
        <f>1/3</f>
        <v>0.33333333333333331</v>
      </c>
      <c r="F52" s="22" t="s">
        <v>1125</v>
      </c>
      <c r="G52" s="22" t="s">
        <v>1133</v>
      </c>
      <c r="H52" s="22" t="s">
        <v>1144</v>
      </c>
      <c r="I52" s="22" t="s">
        <v>1149</v>
      </c>
      <c r="J52" s="49">
        <f>1/2</f>
        <v>0.5</v>
      </c>
      <c r="K52" s="53">
        <f>1/2</f>
        <v>0.5</v>
      </c>
    </row>
    <row r="53" spans="1:11" x14ac:dyDescent="0.2">
      <c r="A53" s="42" t="s">
        <v>840</v>
      </c>
      <c r="B53" s="42" t="s">
        <v>856</v>
      </c>
      <c r="C53" s="44">
        <f>1/6</f>
        <v>0.16666666666666666</v>
      </c>
      <c r="D53" s="42" t="s">
        <v>1027</v>
      </c>
      <c r="E53" s="44">
        <f>1/3</f>
        <v>0.33333333333333331</v>
      </c>
      <c r="F53" s="42" t="s">
        <v>1125</v>
      </c>
      <c r="G53" s="42" t="s">
        <v>1133</v>
      </c>
      <c r="H53" s="42" t="s">
        <v>1144</v>
      </c>
      <c r="I53" s="42" t="s">
        <v>1149</v>
      </c>
      <c r="J53" s="53">
        <f>1/2</f>
        <v>0.5</v>
      </c>
      <c r="K53" s="49">
        <f>1/2</f>
        <v>0.5</v>
      </c>
    </row>
    <row r="54" spans="1:11" x14ac:dyDescent="0.2">
      <c r="A54" s="42" t="s">
        <v>840</v>
      </c>
      <c r="B54" s="42" t="s">
        <v>859</v>
      </c>
      <c r="C54" s="44">
        <f>1/15</f>
        <v>6.6666666666666666E-2</v>
      </c>
      <c r="D54" s="42" t="s">
        <v>1031</v>
      </c>
      <c r="E54" s="44">
        <f>1/5</f>
        <v>0.2</v>
      </c>
      <c r="F54" s="42" t="s">
        <v>1123</v>
      </c>
      <c r="G54" s="42" t="s">
        <v>1141</v>
      </c>
      <c r="H54" s="42" t="s">
        <v>1144</v>
      </c>
      <c r="I54" s="42" t="s">
        <v>1002</v>
      </c>
      <c r="J54" s="22">
        <f>1/16</f>
        <v>6.25E-2</v>
      </c>
      <c r="K54" s="42">
        <f>1/3</f>
        <v>0.33333333333333331</v>
      </c>
    </row>
    <row r="55" spans="1:11" x14ac:dyDescent="0.2">
      <c r="A55" s="42" t="s">
        <v>840</v>
      </c>
      <c r="B55" s="42" t="s">
        <v>859</v>
      </c>
      <c r="C55" s="44">
        <f>1/15</f>
        <v>6.6666666666666666E-2</v>
      </c>
      <c r="D55" s="42" t="s">
        <v>1030</v>
      </c>
      <c r="E55" s="44">
        <f>1/5</f>
        <v>0.2</v>
      </c>
      <c r="F55" s="42" t="s">
        <v>1123</v>
      </c>
      <c r="G55" s="42" t="s">
        <v>1141</v>
      </c>
      <c r="H55" s="42" t="s">
        <v>1144</v>
      </c>
      <c r="I55" s="42" t="s">
        <v>1002</v>
      </c>
      <c r="J55" s="22">
        <f>1/16</f>
        <v>6.25E-2</v>
      </c>
      <c r="K55" s="42">
        <f>1/3</f>
        <v>0.33333333333333331</v>
      </c>
    </row>
    <row r="56" spans="1:11" x14ac:dyDescent="0.2">
      <c r="A56" s="22" t="s">
        <v>840</v>
      </c>
      <c r="B56" s="22" t="s">
        <v>859</v>
      </c>
      <c r="C56" s="45">
        <f>1/15</f>
        <v>6.6666666666666666E-2</v>
      </c>
      <c r="D56" s="22" t="s">
        <v>1029</v>
      </c>
      <c r="E56" s="45">
        <f>1/5</f>
        <v>0.2</v>
      </c>
      <c r="F56" s="22" t="s">
        <v>1123</v>
      </c>
      <c r="G56" s="22" t="s">
        <v>1141</v>
      </c>
      <c r="H56" s="22" t="s">
        <v>1144</v>
      </c>
      <c r="I56" s="22" t="s">
        <v>1002</v>
      </c>
      <c r="J56" s="22">
        <f>1/16</f>
        <v>6.25E-2</v>
      </c>
      <c r="K56" s="42">
        <f>1/3</f>
        <v>0.33333333333333331</v>
      </c>
    </row>
    <row r="57" spans="1:11" x14ac:dyDescent="0.2">
      <c r="A57" s="22" t="s">
        <v>840</v>
      </c>
      <c r="B57" s="22" t="s">
        <v>859</v>
      </c>
      <c r="C57" s="45">
        <f>1/15</f>
        <v>6.6666666666666666E-2</v>
      </c>
      <c r="D57" s="22" t="s">
        <v>1031</v>
      </c>
      <c r="E57" s="45">
        <f>1/5</f>
        <v>0.2</v>
      </c>
      <c r="F57" s="22" t="s">
        <v>1123</v>
      </c>
      <c r="G57" s="22" t="s">
        <v>1141</v>
      </c>
      <c r="H57" s="22" t="s">
        <v>1144</v>
      </c>
      <c r="I57" s="22" t="s">
        <v>1035</v>
      </c>
      <c r="J57" s="42">
        <f>1/3</f>
        <v>0.33333333333333331</v>
      </c>
      <c r="K57" s="42">
        <f>1/3</f>
        <v>0.33333333333333331</v>
      </c>
    </row>
    <row r="58" spans="1:11" x14ac:dyDescent="0.2">
      <c r="A58" s="42" t="s">
        <v>840</v>
      </c>
      <c r="B58" s="42" t="s">
        <v>859</v>
      </c>
      <c r="C58" s="44">
        <f>1/15</f>
        <v>6.6666666666666666E-2</v>
      </c>
      <c r="D58" s="42" t="s">
        <v>1030</v>
      </c>
      <c r="E58" s="44">
        <f>1/5</f>
        <v>0.2</v>
      </c>
      <c r="F58" s="42" t="s">
        <v>1123</v>
      </c>
      <c r="G58" s="42" t="s">
        <v>1141</v>
      </c>
      <c r="H58" s="42" t="s">
        <v>1144</v>
      </c>
      <c r="I58" s="42" t="s">
        <v>1035</v>
      </c>
      <c r="J58" s="42">
        <f>1/3</f>
        <v>0.33333333333333331</v>
      </c>
      <c r="K58" s="42">
        <f>1/3</f>
        <v>0.33333333333333331</v>
      </c>
    </row>
    <row r="59" spans="1:11" x14ac:dyDescent="0.2">
      <c r="A59" s="22" t="s">
        <v>840</v>
      </c>
      <c r="B59" s="22" t="s">
        <v>859</v>
      </c>
      <c r="C59" s="45">
        <f>1/15</f>
        <v>6.6666666666666666E-2</v>
      </c>
      <c r="D59" s="22" t="s">
        <v>1029</v>
      </c>
      <c r="E59" s="45">
        <f>1/5</f>
        <v>0.2</v>
      </c>
      <c r="F59" s="22" t="s">
        <v>1123</v>
      </c>
      <c r="G59" s="22" t="s">
        <v>1141</v>
      </c>
      <c r="H59" s="22" t="s">
        <v>1144</v>
      </c>
      <c r="I59" s="22" t="s">
        <v>1035</v>
      </c>
      <c r="J59" s="42">
        <f>1/3</f>
        <v>0.33333333333333331</v>
      </c>
      <c r="K59" s="42">
        <f>1/3</f>
        <v>0.33333333333333331</v>
      </c>
    </row>
    <row r="60" spans="1:11" x14ac:dyDescent="0.2">
      <c r="A60" s="42" t="s">
        <v>840</v>
      </c>
      <c r="B60" s="42" t="s">
        <v>859</v>
      </c>
      <c r="C60" s="44">
        <f>1/15</f>
        <v>6.6666666666666666E-2</v>
      </c>
      <c r="D60" s="42" t="s">
        <v>1031</v>
      </c>
      <c r="E60" s="44">
        <f>1/5</f>
        <v>0.2</v>
      </c>
      <c r="F60" s="42" t="s">
        <v>1123</v>
      </c>
      <c r="G60" s="42" t="s">
        <v>1141</v>
      </c>
      <c r="H60" s="42" t="s">
        <v>1144</v>
      </c>
      <c r="I60" s="42" t="s">
        <v>1034</v>
      </c>
      <c r="J60" s="42">
        <f>1/7</f>
        <v>0.14285714285714285</v>
      </c>
      <c r="K60" s="42">
        <f>1/3</f>
        <v>0.33333333333333331</v>
      </c>
    </row>
    <row r="61" spans="1:11" x14ac:dyDescent="0.2">
      <c r="A61" s="22" t="s">
        <v>840</v>
      </c>
      <c r="B61" s="22" t="s">
        <v>859</v>
      </c>
      <c r="C61" s="45">
        <f>1/15</f>
        <v>6.6666666666666666E-2</v>
      </c>
      <c r="D61" s="22" t="s">
        <v>1030</v>
      </c>
      <c r="E61" s="45">
        <f>1/5</f>
        <v>0.2</v>
      </c>
      <c r="F61" s="22" t="s">
        <v>1123</v>
      </c>
      <c r="G61" s="22" t="s">
        <v>1141</v>
      </c>
      <c r="H61" s="22" t="s">
        <v>1144</v>
      </c>
      <c r="I61" s="22" t="s">
        <v>1034</v>
      </c>
      <c r="J61" s="42">
        <f>1/7</f>
        <v>0.14285714285714285</v>
      </c>
      <c r="K61" s="42">
        <f>1/3</f>
        <v>0.33333333333333331</v>
      </c>
    </row>
    <row r="62" spans="1:11" x14ac:dyDescent="0.2">
      <c r="A62" s="42" t="s">
        <v>840</v>
      </c>
      <c r="B62" s="42" t="s">
        <v>859</v>
      </c>
      <c r="C62" s="44">
        <f>1/15</f>
        <v>6.6666666666666666E-2</v>
      </c>
      <c r="D62" s="42" t="s">
        <v>1029</v>
      </c>
      <c r="E62" s="44">
        <f>1/5</f>
        <v>0.2</v>
      </c>
      <c r="F62" s="42" t="s">
        <v>1123</v>
      </c>
      <c r="G62" s="42" t="s">
        <v>1141</v>
      </c>
      <c r="H62" s="42" t="s">
        <v>1144</v>
      </c>
      <c r="I62" s="42" t="s">
        <v>1034</v>
      </c>
      <c r="J62" s="42">
        <f>1/7</f>
        <v>0.14285714285714285</v>
      </c>
      <c r="K62" s="42">
        <f>1/3</f>
        <v>0.33333333333333331</v>
      </c>
    </row>
    <row r="63" spans="1:11" x14ac:dyDescent="0.2">
      <c r="A63" s="22" t="s">
        <v>840</v>
      </c>
      <c r="B63" s="22" t="s">
        <v>859</v>
      </c>
      <c r="C63" s="45">
        <f>1/15</f>
        <v>6.6666666666666666E-2</v>
      </c>
      <c r="D63" s="22" t="s">
        <v>1031</v>
      </c>
      <c r="E63" s="45">
        <f>1/5</f>
        <v>0.2</v>
      </c>
      <c r="F63" s="22" t="s">
        <v>1123</v>
      </c>
      <c r="G63" s="22" t="s">
        <v>1141</v>
      </c>
      <c r="H63" s="22" t="s">
        <v>1144</v>
      </c>
      <c r="I63" s="22" t="s">
        <v>1032</v>
      </c>
      <c r="J63" s="42">
        <f>1/3</f>
        <v>0.33333333333333331</v>
      </c>
      <c r="K63" s="42">
        <f>1/3</f>
        <v>0.33333333333333331</v>
      </c>
    </row>
    <row r="64" spans="1:11" x14ac:dyDescent="0.2">
      <c r="A64" s="42" t="s">
        <v>840</v>
      </c>
      <c r="B64" s="42" t="s">
        <v>859</v>
      </c>
      <c r="C64" s="44">
        <f>1/15</f>
        <v>6.6666666666666666E-2</v>
      </c>
      <c r="D64" s="42" t="s">
        <v>1030</v>
      </c>
      <c r="E64" s="44">
        <f>1/5</f>
        <v>0.2</v>
      </c>
      <c r="F64" s="42" t="s">
        <v>1123</v>
      </c>
      <c r="G64" s="42" t="s">
        <v>1141</v>
      </c>
      <c r="H64" s="42" t="s">
        <v>1144</v>
      </c>
      <c r="I64" s="42" t="s">
        <v>1032</v>
      </c>
      <c r="J64" s="42">
        <f>1/3</f>
        <v>0.33333333333333331</v>
      </c>
      <c r="K64" s="42">
        <f>1/3</f>
        <v>0.33333333333333331</v>
      </c>
    </row>
    <row r="65" spans="1:11" x14ac:dyDescent="0.2">
      <c r="A65" s="22" t="s">
        <v>840</v>
      </c>
      <c r="B65" s="22" t="s">
        <v>859</v>
      </c>
      <c r="C65" s="45">
        <f>1/15</f>
        <v>6.6666666666666666E-2</v>
      </c>
      <c r="D65" s="22" t="s">
        <v>1029</v>
      </c>
      <c r="E65" s="45">
        <f>1/5</f>
        <v>0.2</v>
      </c>
      <c r="F65" s="22" t="s">
        <v>1123</v>
      </c>
      <c r="G65" s="22" t="s">
        <v>1141</v>
      </c>
      <c r="H65" s="22" t="s">
        <v>1144</v>
      </c>
      <c r="I65" s="22" t="s">
        <v>1032</v>
      </c>
      <c r="J65" s="42">
        <f>1/3</f>
        <v>0.33333333333333331</v>
      </c>
      <c r="K65" s="42">
        <f>1/3</f>
        <v>0.33333333333333331</v>
      </c>
    </row>
    <row r="66" spans="1:11" x14ac:dyDescent="0.2">
      <c r="A66" s="22" t="s">
        <v>840</v>
      </c>
      <c r="B66" s="22" t="s">
        <v>859</v>
      </c>
      <c r="C66" s="45">
        <f>1/15</f>
        <v>6.6666666666666666E-2</v>
      </c>
      <c r="D66" s="22" t="s">
        <v>1031</v>
      </c>
      <c r="E66" s="45">
        <f>1/5</f>
        <v>0.2</v>
      </c>
      <c r="F66" s="22" t="s">
        <v>1123</v>
      </c>
      <c r="G66" s="22" t="s">
        <v>1141</v>
      </c>
      <c r="H66" s="22" t="s">
        <v>1144</v>
      </c>
      <c r="I66" s="22" t="s">
        <v>1033</v>
      </c>
      <c r="J66" s="22">
        <f>1/6</f>
        <v>0.16666666666666666</v>
      </c>
      <c r="K66" s="42">
        <f>1/3</f>
        <v>0.33333333333333331</v>
      </c>
    </row>
    <row r="67" spans="1:11" x14ac:dyDescent="0.2">
      <c r="A67" s="22" t="s">
        <v>840</v>
      </c>
      <c r="B67" s="22" t="s">
        <v>859</v>
      </c>
      <c r="C67" s="45">
        <f>1/15</f>
        <v>6.6666666666666666E-2</v>
      </c>
      <c r="D67" s="22" t="s">
        <v>1030</v>
      </c>
      <c r="E67" s="45">
        <f>1/5</f>
        <v>0.2</v>
      </c>
      <c r="F67" s="22" t="s">
        <v>1123</v>
      </c>
      <c r="G67" s="22" t="s">
        <v>1141</v>
      </c>
      <c r="H67" s="22" t="s">
        <v>1144</v>
      </c>
      <c r="I67" s="22" t="s">
        <v>1033</v>
      </c>
      <c r="J67" s="22">
        <f>1/6</f>
        <v>0.16666666666666666</v>
      </c>
      <c r="K67" s="42">
        <f>1/3</f>
        <v>0.33333333333333331</v>
      </c>
    </row>
    <row r="68" spans="1:11" x14ac:dyDescent="0.2">
      <c r="A68" s="42" t="s">
        <v>840</v>
      </c>
      <c r="B68" s="42" t="s">
        <v>859</v>
      </c>
      <c r="C68" s="44">
        <f>1/15</f>
        <v>6.6666666666666666E-2</v>
      </c>
      <c r="D68" s="42" t="s">
        <v>1029</v>
      </c>
      <c r="E68" s="44">
        <f>1/5</f>
        <v>0.2</v>
      </c>
      <c r="F68" s="42" t="s">
        <v>1123</v>
      </c>
      <c r="G68" s="42" t="s">
        <v>1141</v>
      </c>
      <c r="H68" s="42" t="s">
        <v>1144</v>
      </c>
      <c r="I68" s="42" t="s">
        <v>1033</v>
      </c>
      <c r="J68" s="22">
        <f>1/6</f>
        <v>0.16666666666666666</v>
      </c>
      <c r="K68" s="42">
        <f>1/3</f>
        <v>0.33333333333333331</v>
      </c>
    </row>
    <row r="69" spans="1:11" x14ac:dyDescent="0.2">
      <c r="A69" s="42" t="s">
        <v>1007</v>
      </c>
      <c r="B69" s="42" t="s">
        <v>1036</v>
      </c>
      <c r="C69" s="44">
        <f>1/6</f>
        <v>0.16666666666666666</v>
      </c>
      <c r="D69" s="42" t="s">
        <v>1040</v>
      </c>
      <c r="E69" s="44">
        <f>3/11</f>
        <v>0.27272727272727271</v>
      </c>
      <c r="F69" s="42" t="s">
        <v>1116</v>
      </c>
      <c r="G69" s="42" t="s">
        <v>1133</v>
      </c>
      <c r="H69" s="42" t="s">
        <v>1144</v>
      </c>
      <c r="I69" s="42" t="s">
        <v>1038</v>
      </c>
      <c r="J69" s="53">
        <f>1/2</f>
        <v>0.5</v>
      </c>
      <c r="K69" s="53">
        <f>1/2</f>
        <v>0.5</v>
      </c>
    </row>
    <row r="70" spans="1:11" x14ac:dyDescent="0.2">
      <c r="A70" s="22" t="s">
        <v>1007</v>
      </c>
      <c r="B70" s="22" t="s">
        <v>1036</v>
      </c>
      <c r="C70" s="45">
        <f>1/6</f>
        <v>0.16666666666666666</v>
      </c>
      <c r="D70" s="22" t="s">
        <v>1037</v>
      </c>
      <c r="E70" s="45">
        <f>1/3</f>
        <v>0.33333333333333331</v>
      </c>
      <c r="F70" s="22" t="s">
        <v>1116</v>
      </c>
      <c r="G70" s="22" t="s">
        <v>1133</v>
      </c>
      <c r="H70" s="22" t="s">
        <v>1144</v>
      </c>
      <c r="I70" s="22" t="s">
        <v>1038</v>
      </c>
      <c r="J70" s="53">
        <f>1/2</f>
        <v>0.5</v>
      </c>
      <c r="K70" s="53">
        <f>1/2</f>
        <v>0.5</v>
      </c>
    </row>
    <row r="71" spans="1:11" x14ac:dyDescent="0.2">
      <c r="A71" s="22" t="s">
        <v>1007</v>
      </c>
      <c r="B71" s="22" t="s">
        <v>1036</v>
      </c>
      <c r="C71" s="45">
        <f>1/6</f>
        <v>0.16666666666666666</v>
      </c>
      <c r="D71" s="22" t="s">
        <v>1040</v>
      </c>
      <c r="E71" s="45">
        <f>3/11</f>
        <v>0.27272727272727271</v>
      </c>
      <c r="F71" s="22" t="s">
        <v>1116</v>
      </c>
      <c r="G71" s="22" t="s">
        <v>1133</v>
      </c>
      <c r="H71" s="22" t="s">
        <v>1144</v>
      </c>
      <c r="I71" s="22" t="s">
        <v>1150</v>
      </c>
      <c r="J71" s="53">
        <f>1/2</f>
        <v>0.5</v>
      </c>
      <c r="K71" s="53">
        <f>1/2</f>
        <v>0.5</v>
      </c>
    </row>
    <row r="72" spans="1:11" x14ac:dyDescent="0.2">
      <c r="A72" s="42" t="s">
        <v>1007</v>
      </c>
      <c r="B72" s="42" t="s">
        <v>1036</v>
      </c>
      <c r="C72" s="44">
        <f>1/6</f>
        <v>0.16666666666666666</v>
      </c>
      <c r="D72" s="42" t="s">
        <v>1037</v>
      </c>
      <c r="E72" s="44">
        <f>1/3</f>
        <v>0.33333333333333331</v>
      </c>
      <c r="F72" s="42" t="s">
        <v>1116</v>
      </c>
      <c r="G72" s="42" t="s">
        <v>1133</v>
      </c>
      <c r="H72" s="42" t="s">
        <v>1144</v>
      </c>
      <c r="I72" s="42" t="s">
        <v>1150</v>
      </c>
      <c r="J72" s="53">
        <f>1/2</f>
        <v>0.5</v>
      </c>
      <c r="K72" s="53">
        <f>1/2</f>
        <v>0.5</v>
      </c>
    </row>
    <row r="73" spans="1:11" x14ac:dyDescent="0.2">
      <c r="A73" s="22" t="s">
        <v>1007</v>
      </c>
      <c r="B73" s="22" t="s">
        <v>1036</v>
      </c>
      <c r="C73" s="45">
        <f>1/6</f>
        <v>0.16666666666666666</v>
      </c>
      <c r="D73" s="22" t="s">
        <v>1040</v>
      </c>
      <c r="E73" s="45">
        <f>3/11</f>
        <v>0.27272727272727271</v>
      </c>
      <c r="F73" s="22" t="s">
        <v>1116</v>
      </c>
      <c r="G73" s="22" t="s">
        <v>1133</v>
      </c>
      <c r="H73" s="22" t="s">
        <v>1144</v>
      </c>
      <c r="I73" s="22" t="s">
        <v>1039</v>
      </c>
      <c r="J73" s="53">
        <f>1/2</f>
        <v>0.5</v>
      </c>
      <c r="K73" s="53">
        <f>1/2</f>
        <v>0.5</v>
      </c>
    </row>
    <row r="74" spans="1:11" x14ac:dyDescent="0.2">
      <c r="A74" s="42" t="s">
        <v>1007</v>
      </c>
      <c r="B74" s="42" t="s">
        <v>1036</v>
      </c>
      <c r="C74" s="44">
        <f>1/6</f>
        <v>0.16666666666666666</v>
      </c>
      <c r="D74" s="42" t="s">
        <v>1037</v>
      </c>
      <c r="E74" s="44">
        <f>1/3</f>
        <v>0.33333333333333331</v>
      </c>
      <c r="F74" s="42" t="s">
        <v>1116</v>
      </c>
      <c r="G74" s="42" t="s">
        <v>1133</v>
      </c>
      <c r="H74" s="42" t="s">
        <v>1144</v>
      </c>
      <c r="I74" s="42" t="s">
        <v>1039</v>
      </c>
      <c r="J74" s="53">
        <f>1/2</f>
        <v>0.5</v>
      </c>
      <c r="K74" s="53">
        <f>1/2</f>
        <v>0.5</v>
      </c>
    </row>
    <row r="75" spans="1:11" x14ac:dyDescent="0.2">
      <c r="A75" s="51" t="s">
        <v>840</v>
      </c>
      <c r="B75" s="51" t="s">
        <v>862</v>
      </c>
      <c r="C75" s="53">
        <f>1/8</f>
        <v>0.125</v>
      </c>
      <c r="D75" s="51" t="s">
        <v>1043</v>
      </c>
      <c r="E75" s="53">
        <f>3/12</f>
        <v>0.25</v>
      </c>
      <c r="F75" s="51" t="s">
        <v>1116</v>
      </c>
      <c r="G75" s="51" t="s">
        <v>1133</v>
      </c>
      <c r="H75" s="51" t="s">
        <v>1129</v>
      </c>
      <c r="I75" s="51" t="s">
        <v>1045</v>
      </c>
      <c r="J75" s="49">
        <f>1/2</f>
        <v>0.5</v>
      </c>
      <c r="K75" s="49">
        <f>1/2</f>
        <v>0.5</v>
      </c>
    </row>
    <row r="76" spans="1:11" x14ac:dyDescent="0.2">
      <c r="A76" s="42" t="s">
        <v>840</v>
      </c>
      <c r="B76" s="42" t="s">
        <v>862</v>
      </c>
      <c r="C76" s="44">
        <f>1/8</f>
        <v>0.125</v>
      </c>
      <c r="D76" s="42" t="s">
        <v>1041</v>
      </c>
      <c r="E76" s="44">
        <f>1/4</f>
        <v>0.25</v>
      </c>
      <c r="F76" s="42" t="s">
        <v>1127</v>
      </c>
      <c r="G76" s="42" t="s">
        <v>1137</v>
      </c>
      <c r="H76" s="42" t="s">
        <v>1129</v>
      </c>
      <c r="I76" s="42" t="s">
        <v>1045</v>
      </c>
      <c r="J76" s="49">
        <f>1/2</f>
        <v>0.5</v>
      </c>
      <c r="K76" s="49">
        <f>1/2</f>
        <v>0.5</v>
      </c>
    </row>
    <row r="77" spans="1:11" x14ac:dyDescent="0.2">
      <c r="A77" s="42" t="s">
        <v>840</v>
      </c>
      <c r="B77" s="42" t="s">
        <v>862</v>
      </c>
      <c r="C77" s="44">
        <f>1/8</f>
        <v>0.125</v>
      </c>
      <c r="D77" s="42" t="s">
        <v>1043</v>
      </c>
      <c r="E77" s="44">
        <f>3/12</f>
        <v>0.25</v>
      </c>
      <c r="F77" s="42" t="s">
        <v>1116</v>
      </c>
      <c r="G77" s="42" t="s">
        <v>1133</v>
      </c>
      <c r="H77" s="42" t="s">
        <v>1129</v>
      </c>
      <c r="I77" s="42" t="s">
        <v>1044</v>
      </c>
      <c r="J77" s="49">
        <f>1/2</f>
        <v>0.5</v>
      </c>
      <c r="K77" s="49">
        <f>1/2</f>
        <v>0.5</v>
      </c>
    </row>
    <row r="78" spans="1:11" x14ac:dyDescent="0.2">
      <c r="A78" s="22" t="s">
        <v>840</v>
      </c>
      <c r="B78" s="22" t="s">
        <v>862</v>
      </c>
      <c r="C78" s="45">
        <f>1/8</f>
        <v>0.125</v>
      </c>
      <c r="D78" s="22" t="s">
        <v>1041</v>
      </c>
      <c r="E78" s="45">
        <f>1/4</f>
        <v>0.25</v>
      </c>
      <c r="F78" s="22" t="s">
        <v>1127</v>
      </c>
      <c r="G78" s="22" t="s">
        <v>1137</v>
      </c>
      <c r="H78" s="22" t="s">
        <v>1129</v>
      </c>
      <c r="I78" s="22" t="s">
        <v>1044</v>
      </c>
      <c r="J78" s="49">
        <f>1/2</f>
        <v>0.5</v>
      </c>
      <c r="K78" s="49">
        <f>1/2</f>
        <v>0.5</v>
      </c>
    </row>
    <row r="79" spans="1:11" x14ac:dyDescent="0.2">
      <c r="A79" s="22" t="s">
        <v>840</v>
      </c>
      <c r="B79" s="22" t="s">
        <v>862</v>
      </c>
      <c r="C79" s="45">
        <f>1/8</f>
        <v>0.125</v>
      </c>
      <c r="D79" s="22" t="s">
        <v>1043</v>
      </c>
      <c r="E79" s="45">
        <f>3/12</f>
        <v>0.25</v>
      </c>
      <c r="F79" s="22" t="s">
        <v>1116</v>
      </c>
      <c r="G79" s="22" t="s">
        <v>1133</v>
      </c>
      <c r="H79" s="22" t="s">
        <v>1129</v>
      </c>
      <c r="I79" s="22" t="s">
        <v>1042</v>
      </c>
      <c r="J79" s="53">
        <f>1/2</f>
        <v>0.5</v>
      </c>
      <c r="K79" s="53">
        <f>1/2</f>
        <v>0.5</v>
      </c>
    </row>
    <row r="80" spans="1:11" x14ac:dyDescent="0.2">
      <c r="A80" s="42" t="s">
        <v>840</v>
      </c>
      <c r="B80" s="42" t="s">
        <v>862</v>
      </c>
      <c r="C80" s="44">
        <f>1/8</f>
        <v>0.125</v>
      </c>
      <c r="D80" s="42" t="s">
        <v>1041</v>
      </c>
      <c r="E80" s="44">
        <f>1/4</f>
        <v>0.25</v>
      </c>
      <c r="F80" s="42" t="s">
        <v>1127</v>
      </c>
      <c r="G80" s="42" t="s">
        <v>1137</v>
      </c>
      <c r="H80" s="42" t="s">
        <v>1129</v>
      </c>
      <c r="I80" s="42" t="s">
        <v>1042</v>
      </c>
      <c r="J80" s="53">
        <f>1/2</f>
        <v>0.5</v>
      </c>
      <c r="K80" s="53">
        <f>1/2</f>
        <v>0.5</v>
      </c>
    </row>
    <row r="81" spans="1:11" x14ac:dyDescent="0.2">
      <c r="A81" s="42" t="s">
        <v>840</v>
      </c>
      <c r="B81" s="42" t="s">
        <v>862</v>
      </c>
      <c r="C81" s="44">
        <f>1/8</f>
        <v>0.125</v>
      </c>
      <c r="D81" s="42" t="s">
        <v>1043</v>
      </c>
      <c r="E81" s="44">
        <f>3/12</f>
        <v>0.25</v>
      </c>
      <c r="F81" s="42" t="s">
        <v>1116</v>
      </c>
      <c r="G81" s="42" t="s">
        <v>1133</v>
      </c>
      <c r="H81" s="42" t="s">
        <v>1129</v>
      </c>
      <c r="I81" s="42" t="s">
        <v>1046</v>
      </c>
      <c r="J81" s="53">
        <f>1/2</f>
        <v>0.5</v>
      </c>
      <c r="K81" s="53">
        <f>1/2</f>
        <v>0.5</v>
      </c>
    </row>
    <row r="82" spans="1:11" x14ac:dyDescent="0.2">
      <c r="A82" s="22" t="s">
        <v>840</v>
      </c>
      <c r="B82" s="22" t="s">
        <v>862</v>
      </c>
      <c r="C82" s="45">
        <f>1/8</f>
        <v>0.125</v>
      </c>
      <c r="D82" s="22" t="s">
        <v>1041</v>
      </c>
      <c r="E82" s="45">
        <f>1/4</f>
        <v>0.25</v>
      </c>
      <c r="F82" s="22" t="s">
        <v>1127</v>
      </c>
      <c r="G82" s="22" t="s">
        <v>1137</v>
      </c>
      <c r="H82" s="22" t="s">
        <v>1129</v>
      </c>
      <c r="I82" s="22" t="s">
        <v>1046</v>
      </c>
      <c r="J82" s="49">
        <f>1/2</f>
        <v>0.5</v>
      </c>
      <c r="K82" s="49">
        <f>1/2</f>
        <v>0.5</v>
      </c>
    </row>
    <row r="83" spans="1:11" x14ac:dyDescent="0.2">
      <c r="A83" s="42" t="s">
        <v>1007</v>
      </c>
      <c r="B83" s="42" t="s">
        <v>1047</v>
      </c>
      <c r="C83" s="44">
        <f>1/12</f>
        <v>8.3333333333333329E-2</v>
      </c>
      <c r="D83" s="42" t="s">
        <v>1052</v>
      </c>
      <c r="E83" s="44">
        <f>1/3</f>
        <v>0.33333333333333331</v>
      </c>
      <c r="F83" s="42" t="s">
        <v>1121</v>
      </c>
      <c r="G83" s="42" t="s">
        <v>1142</v>
      </c>
      <c r="H83" s="42" t="s">
        <v>1144</v>
      </c>
      <c r="I83" s="42" t="s">
        <v>1051</v>
      </c>
      <c r="J83" s="48">
        <f>1/4</f>
        <v>0.25</v>
      </c>
      <c r="K83" s="48">
        <f>1/4</f>
        <v>0.25</v>
      </c>
    </row>
    <row r="84" spans="1:11" x14ac:dyDescent="0.2">
      <c r="A84" s="22" t="s">
        <v>1007</v>
      </c>
      <c r="B84" s="22" t="s">
        <v>1047</v>
      </c>
      <c r="C84" s="45">
        <f>1/12</f>
        <v>8.3333333333333329E-2</v>
      </c>
      <c r="D84" s="22" t="s">
        <v>1054</v>
      </c>
      <c r="E84" s="45">
        <f>1/3</f>
        <v>0.33333333333333331</v>
      </c>
      <c r="F84" s="22" t="s">
        <v>1121</v>
      </c>
      <c r="G84" s="22" t="s">
        <v>1142</v>
      </c>
      <c r="H84" s="22" t="s">
        <v>1144</v>
      </c>
      <c r="I84" s="22" t="s">
        <v>1051</v>
      </c>
      <c r="J84" s="22">
        <f>1/4</f>
        <v>0.25</v>
      </c>
      <c r="K84" s="22">
        <f>1/4</f>
        <v>0.25</v>
      </c>
    </row>
    <row r="85" spans="1:11" x14ac:dyDescent="0.2">
      <c r="A85" s="42" t="s">
        <v>1007</v>
      </c>
      <c r="B85" s="42" t="s">
        <v>1047</v>
      </c>
      <c r="C85" s="44">
        <f>1/12</f>
        <v>8.3333333333333329E-2</v>
      </c>
      <c r="D85" s="42" t="s">
        <v>1053</v>
      </c>
      <c r="E85" s="44">
        <f>1/3</f>
        <v>0.33333333333333331</v>
      </c>
      <c r="F85" s="42" t="s">
        <v>1121</v>
      </c>
      <c r="G85" s="42" t="s">
        <v>1142</v>
      </c>
      <c r="H85" s="42" t="s">
        <v>1144</v>
      </c>
      <c r="I85" s="42" t="s">
        <v>1051</v>
      </c>
      <c r="J85" s="22">
        <f>1/4</f>
        <v>0.25</v>
      </c>
      <c r="K85" s="22">
        <f>1/4</f>
        <v>0.25</v>
      </c>
    </row>
    <row r="86" spans="1:11" x14ac:dyDescent="0.2">
      <c r="A86" s="22" t="s">
        <v>1007</v>
      </c>
      <c r="B86" s="22" t="s">
        <v>1047</v>
      </c>
      <c r="C86" s="45">
        <f>1/12</f>
        <v>8.3333333333333329E-2</v>
      </c>
      <c r="D86" s="22" t="s">
        <v>1048</v>
      </c>
      <c r="E86" s="45">
        <f>1/3</f>
        <v>0.33333333333333331</v>
      </c>
      <c r="F86" s="22" t="s">
        <v>1121</v>
      </c>
      <c r="G86" s="22" t="s">
        <v>1142</v>
      </c>
      <c r="H86" s="22" t="s">
        <v>1144</v>
      </c>
      <c r="I86" s="22" t="s">
        <v>1051</v>
      </c>
      <c r="J86" s="22">
        <f>1/4</f>
        <v>0.25</v>
      </c>
      <c r="K86" s="22">
        <f>1/4</f>
        <v>0.25</v>
      </c>
    </row>
    <row r="87" spans="1:11" x14ac:dyDescent="0.2">
      <c r="A87" s="42" t="s">
        <v>1007</v>
      </c>
      <c r="B87" s="42" t="s">
        <v>1047</v>
      </c>
      <c r="C87" s="44">
        <f>1/12</f>
        <v>8.3333333333333329E-2</v>
      </c>
      <c r="D87" s="42" t="s">
        <v>1052</v>
      </c>
      <c r="E87" s="44">
        <f>1/3</f>
        <v>0.33333333333333331</v>
      </c>
      <c r="F87" s="42" t="s">
        <v>1121</v>
      </c>
      <c r="G87" s="42" t="s">
        <v>1142</v>
      </c>
      <c r="H87" s="42" t="s">
        <v>1144</v>
      </c>
      <c r="I87" s="42" t="s">
        <v>1050</v>
      </c>
      <c r="J87" s="22">
        <f>1/4</f>
        <v>0.25</v>
      </c>
      <c r="K87" s="22">
        <f>1/4</f>
        <v>0.25</v>
      </c>
    </row>
    <row r="88" spans="1:11" x14ac:dyDescent="0.2">
      <c r="A88" s="22" t="s">
        <v>1007</v>
      </c>
      <c r="B88" s="22" t="s">
        <v>1047</v>
      </c>
      <c r="C88" s="45">
        <f>1/12</f>
        <v>8.3333333333333329E-2</v>
      </c>
      <c r="D88" s="22" t="s">
        <v>1054</v>
      </c>
      <c r="E88" s="45">
        <f>1/3</f>
        <v>0.33333333333333331</v>
      </c>
      <c r="F88" s="22" t="s">
        <v>1121</v>
      </c>
      <c r="G88" s="22" t="s">
        <v>1142</v>
      </c>
      <c r="H88" s="22" t="s">
        <v>1144</v>
      </c>
      <c r="I88" s="22" t="s">
        <v>1050</v>
      </c>
      <c r="J88" s="48">
        <f>1/4</f>
        <v>0.25</v>
      </c>
      <c r="K88" s="48">
        <f>1/4</f>
        <v>0.25</v>
      </c>
    </row>
    <row r="89" spans="1:11" x14ac:dyDescent="0.2">
      <c r="A89" s="42" t="s">
        <v>1007</v>
      </c>
      <c r="B89" s="42" t="s">
        <v>1047</v>
      </c>
      <c r="C89" s="44">
        <f>1/12</f>
        <v>8.3333333333333329E-2</v>
      </c>
      <c r="D89" s="42" t="s">
        <v>1053</v>
      </c>
      <c r="E89" s="44">
        <f>1/3</f>
        <v>0.33333333333333331</v>
      </c>
      <c r="F89" s="42" t="s">
        <v>1121</v>
      </c>
      <c r="G89" s="42" t="s">
        <v>1142</v>
      </c>
      <c r="H89" s="42" t="s">
        <v>1144</v>
      </c>
      <c r="I89" s="42" t="s">
        <v>1050</v>
      </c>
      <c r="J89" s="48">
        <f>1/4</f>
        <v>0.25</v>
      </c>
      <c r="K89" s="48">
        <f>1/4</f>
        <v>0.25</v>
      </c>
    </row>
    <row r="90" spans="1:11" x14ac:dyDescent="0.2">
      <c r="A90" s="22" t="s">
        <v>1007</v>
      </c>
      <c r="B90" s="22" t="s">
        <v>1047</v>
      </c>
      <c r="C90" s="45">
        <f>1/12</f>
        <v>8.3333333333333329E-2</v>
      </c>
      <c r="D90" s="22" t="s">
        <v>1048</v>
      </c>
      <c r="E90" s="45">
        <f>1/3</f>
        <v>0.33333333333333331</v>
      </c>
      <c r="F90" s="22" t="s">
        <v>1121</v>
      </c>
      <c r="G90" s="22" t="s">
        <v>1142</v>
      </c>
      <c r="H90" s="22" t="s">
        <v>1144</v>
      </c>
      <c r="I90" s="22" t="s">
        <v>1050</v>
      </c>
      <c r="J90" s="22">
        <f>1/4</f>
        <v>0.25</v>
      </c>
      <c r="K90" s="22">
        <f>1/4</f>
        <v>0.25</v>
      </c>
    </row>
    <row r="91" spans="1:11" x14ac:dyDescent="0.2">
      <c r="A91" s="22" t="s">
        <v>1007</v>
      </c>
      <c r="B91" s="22" t="s">
        <v>1047</v>
      </c>
      <c r="C91" s="45">
        <f>1/12</f>
        <v>8.3333333333333329E-2</v>
      </c>
      <c r="D91" s="22" t="s">
        <v>1052</v>
      </c>
      <c r="E91" s="45">
        <f>1/3</f>
        <v>0.33333333333333331</v>
      </c>
      <c r="F91" s="22" t="s">
        <v>1121</v>
      </c>
      <c r="G91" s="22" t="s">
        <v>1142</v>
      </c>
      <c r="H91" s="22" t="s">
        <v>1144</v>
      </c>
      <c r="I91" s="22" t="s">
        <v>1049</v>
      </c>
      <c r="J91" s="22">
        <f>1/4</f>
        <v>0.25</v>
      </c>
      <c r="K91" s="22">
        <f>1/4</f>
        <v>0.25</v>
      </c>
    </row>
    <row r="92" spans="1:11" x14ac:dyDescent="0.2">
      <c r="A92" s="42" t="s">
        <v>1007</v>
      </c>
      <c r="B92" s="42" t="s">
        <v>1047</v>
      </c>
      <c r="C92" s="44">
        <f>1/12</f>
        <v>8.3333333333333329E-2</v>
      </c>
      <c r="D92" s="42" t="s">
        <v>1054</v>
      </c>
      <c r="E92" s="44">
        <f>1/3</f>
        <v>0.33333333333333331</v>
      </c>
      <c r="F92" s="42" t="s">
        <v>1121</v>
      </c>
      <c r="G92" s="42" t="s">
        <v>1142</v>
      </c>
      <c r="H92" s="42" t="s">
        <v>1144</v>
      </c>
      <c r="I92" s="42" t="s">
        <v>1049</v>
      </c>
      <c r="J92" s="22">
        <f>1/4</f>
        <v>0.25</v>
      </c>
      <c r="K92" s="22">
        <f>1/4</f>
        <v>0.25</v>
      </c>
    </row>
    <row r="93" spans="1:11" x14ac:dyDescent="0.2">
      <c r="A93" s="22" t="s">
        <v>1007</v>
      </c>
      <c r="B93" s="22" t="s">
        <v>1047</v>
      </c>
      <c r="C93" s="45">
        <f>1/12</f>
        <v>8.3333333333333329E-2</v>
      </c>
      <c r="D93" s="22" t="s">
        <v>1053</v>
      </c>
      <c r="E93" s="45">
        <f>1/3</f>
        <v>0.33333333333333331</v>
      </c>
      <c r="F93" s="22" t="s">
        <v>1121</v>
      </c>
      <c r="G93" s="22" t="s">
        <v>1142</v>
      </c>
      <c r="H93" s="22" t="s">
        <v>1144</v>
      </c>
      <c r="I93" s="22" t="s">
        <v>1049</v>
      </c>
      <c r="J93" s="48">
        <f>1/4</f>
        <v>0.25</v>
      </c>
      <c r="K93" s="48">
        <f>1/4</f>
        <v>0.25</v>
      </c>
    </row>
    <row r="94" spans="1:11" x14ac:dyDescent="0.2">
      <c r="A94" s="42" t="s">
        <v>1007</v>
      </c>
      <c r="B94" s="42" t="s">
        <v>1047</v>
      </c>
      <c r="C94" s="44">
        <f>1/12</f>
        <v>8.3333333333333329E-2</v>
      </c>
      <c r="D94" s="42" t="s">
        <v>1048</v>
      </c>
      <c r="E94" s="44">
        <f>1/3</f>
        <v>0.33333333333333331</v>
      </c>
      <c r="F94" s="42" t="s">
        <v>1121</v>
      </c>
      <c r="G94" s="42" t="s">
        <v>1142</v>
      </c>
      <c r="H94" s="42" t="s">
        <v>1144</v>
      </c>
      <c r="I94" s="42" t="s">
        <v>1049</v>
      </c>
      <c r="J94" s="48">
        <f>1/4</f>
        <v>0.25</v>
      </c>
      <c r="K94" s="48">
        <f>1/4</f>
        <v>0.25</v>
      </c>
    </row>
    <row r="95" spans="1:11" x14ac:dyDescent="0.2">
      <c r="A95" s="22" t="s">
        <v>396</v>
      </c>
      <c r="B95" s="22" t="s">
        <v>1055</v>
      </c>
      <c r="C95" s="45">
        <f>1/8</f>
        <v>0.125</v>
      </c>
      <c r="D95" s="22" t="s">
        <v>1058</v>
      </c>
      <c r="E95" s="45">
        <f>1/4</f>
        <v>0.25</v>
      </c>
      <c r="F95" s="22" t="s">
        <v>1126</v>
      </c>
      <c r="G95" s="22" t="s">
        <v>1136</v>
      </c>
      <c r="H95" s="22" t="s">
        <v>1144</v>
      </c>
      <c r="I95" s="22" t="s">
        <v>1002</v>
      </c>
      <c r="J95" s="49">
        <f>1/2</f>
        <v>0.5</v>
      </c>
      <c r="K95" s="49">
        <f>1/2</f>
        <v>0.5</v>
      </c>
    </row>
    <row r="96" spans="1:11" x14ac:dyDescent="0.2">
      <c r="A96" s="42" t="s">
        <v>396</v>
      </c>
      <c r="B96" s="42" t="s">
        <v>1055</v>
      </c>
      <c r="C96" s="44">
        <f>1/8</f>
        <v>0.125</v>
      </c>
      <c r="D96" s="42" t="s">
        <v>1056</v>
      </c>
      <c r="E96" s="44">
        <f>1/4</f>
        <v>0.25</v>
      </c>
      <c r="F96" s="42" t="s">
        <v>1126</v>
      </c>
      <c r="G96" s="42" t="s">
        <v>1136</v>
      </c>
      <c r="H96" s="42" t="s">
        <v>1144</v>
      </c>
      <c r="I96" s="42" t="s">
        <v>1002</v>
      </c>
      <c r="J96" s="49">
        <f>1/2</f>
        <v>0.5</v>
      </c>
      <c r="K96" s="49">
        <f>1/2</f>
        <v>0.5</v>
      </c>
    </row>
    <row r="97" spans="1:11" x14ac:dyDescent="0.2">
      <c r="A97" s="42" t="s">
        <v>396</v>
      </c>
      <c r="B97" s="42" t="s">
        <v>1055</v>
      </c>
      <c r="C97" s="44">
        <f>1/8</f>
        <v>0.125</v>
      </c>
      <c r="D97" s="42" t="s">
        <v>1058</v>
      </c>
      <c r="E97" s="44">
        <f>1/4</f>
        <v>0.25</v>
      </c>
      <c r="F97" s="42" t="s">
        <v>1126</v>
      </c>
      <c r="G97" s="42" t="s">
        <v>1136</v>
      </c>
      <c r="H97" s="42" t="s">
        <v>1144</v>
      </c>
      <c r="I97" s="42" t="s">
        <v>1057</v>
      </c>
      <c r="J97" s="49">
        <f>1/2</f>
        <v>0.5</v>
      </c>
      <c r="K97" s="49">
        <f>1/2</f>
        <v>0.5</v>
      </c>
    </row>
    <row r="98" spans="1:11" x14ac:dyDescent="0.2">
      <c r="A98" s="22" t="s">
        <v>396</v>
      </c>
      <c r="B98" s="22" t="s">
        <v>1055</v>
      </c>
      <c r="C98" s="45">
        <f>1/8</f>
        <v>0.125</v>
      </c>
      <c r="D98" s="22" t="s">
        <v>1056</v>
      </c>
      <c r="E98" s="45">
        <f>1/4</f>
        <v>0.25</v>
      </c>
      <c r="F98" s="22" t="s">
        <v>1126</v>
      </c>
      <c r="G98" s="22" t="s">
        <v>1136</v>
      </c>
      <c r="H98" s="22" t="s">
        <v>1144</v>
      </c>
      <c r="I98" s="22" t="s">
        <v>1057</v>
      </c>
      <c r="J98" s="49">
        <f>1/2</f>
        <v>0.5</v>
      </c>
      <c r="K98" s="49">
        <f>1/2</f>
        <v>0.5</v>
      </c>
    </row>
    <row r="99" spans="1:11" x14ac:dyDescent="0.2">
      <c r="A99" s="22" t="s">
        <v>396</v>
      </c>
      <c r="B99" s="22" t="s">
        <v>1055</v>
      </c>
      <c r="C99" s="45">
        <f>1/8</f>
        <v>0.125</v>
      </c>
      <c r="D99" s="22" t="s">
        <v>1058</v>
      </c>
      <c r="E99" s="45">
        <f>1/4</f>
        <v>0.25</v>
      </c>
      <c r="F99" s="22" t="s">
        <v>1126</v>
      </c>
      <c r="G99" s="22" t="s">
        <v>1136</v>
      </c>
      <c r="H99" s="22" t="s">
        <v>1144</v>
      </c>
      <c r="I99" s="22" t="s">
        <v>1148</v>
      </c>
      <c r="J99" s="53">
        <f>1/2</f>
        <v>0.5</v>
      </c>
      <c r="K99" s="53">
        <f>1/2</f>
        <v>0.5</v>
      </c>
    </row>
    <row r="100" spans="1:11" x14ac:dyDescent="0.2">
      <c r="A100" s="42" t="s">
        <v>396</v>
      </c>
      <c r="B100" s="42" t="s">
        <v>1055</v>
      </c>
      <c r="C100" s="44">
        <f>1/8</f>
        <v>0.125</v>
      </c>
      <c r="D100" s="42" t="s">
        <v>1056</v>
      </c>
      <c r="E100" s="44">
        <f>1/4</f>
        <v>0.25</v>
      </c>
      <c r="F100" s="42" t="s">
        <v>1126</v>
      </c>
      <c r="G100" s="42" t="s">
        <v>1136</v>
      </c>
      <c r="H100" s="42" t="s">
        <v>1144</v>
      </c>
      <c r="I100" s="42" t="s">
        <v>1148</v>
      </c>
      <c r="J100" s="53">
        <f>1/2</f>
        <v>0.5</v>
      </c>
      <c r="K100" s="53">
        <f>1/2</f>
        <v>0.5</v>
      </c>
    </row>
    <row r="101" spans="1:11" x14ac:dyDescent="0.2">
      <c r="A101" s="22" t="s">
        <v>396</v>
      </c>
      <c r="B101" s="22" t="s">
        <v>1055</v>
      </c>
      <c r="C101" s="45">
        <f>1/8</f>
        <v>0.125</v>
      </c>
      <c r="D101" s="22" t="s">
        <v>1058</v>
      </c>
      <c r="E101" s="45">
        <f>1/4</f>
        <v>0.25</v>
      </c>
      <c r="F101" s="22" t="s">
        <v>1126</v>
      </c>
      <c r="G101" s="22" t="s">
        <v>1136</v>
      </c>
      <c r="H101" s="22" t="s">
        <v>1144</v>
      </c>
      <c r="I101" s="22" t="s">
        <v>1059</v>
      </c>
      <c r="J101" s="53">
        <f>1/2</f>
        <v>0.5</v>
      </c>
      <c r="K101" s="49">
        <f>1/2</f>
        <v>0.5</v>
      </c>
    </row>
    <row r="102" spans="1:11" x14ac:dyDescent="0.2">
      <c r="A102" s="42" t="s">
        <v>396</v>
      </c>
      <c r="B102" s="42" t="s">
        <v>1055</v>
      </c>
      <c r="C102" s="44">
        <f>1/8</f>
        <v>0.125</v>
      </c>
      <c r="D102" s="42" t="s">
        <v>1056</v>
      </c>
      <c r="E102" s="44">
        <f>1/4</f>
        <v>0.25</v>
      </c>
      <c r="F102" s="42" t="s">
        <v>1126</v>
      </c>
      <c r="G102" s="42" t="s">
        <v>1136</v>
      </c>
      <c r="H102" s="42" t="s">
        <v>1144</v>
      </c>
      <c r="I102" s="42" t="s">
        <v>1059</v>
      </c>
      <c r="J102" s="53">
        <f>1/2</f>
        <v>0.5</v>
      </c>
      <c r="K102" s="49">
        <f>1/2</f>
        <v>0.5</v>
      </c>
    </row>
    <row r="103" spans="1:11" x14ac:dyDescent="0.2">
      <c r="A103" s="22" t="s">
        <v>396</v>
      </c>
      <c r="B103" s="22" t="s">
        <v>484</v>
      </c>
      <c r="C103" s="45">
        <f>1/12</f>
        <v>8.3333333333333329E-2</v>
      </c>
      <c r="D103" s="22" t="s">
        <v>1110</v>
      </c>
      <c r="E103" s="45">
        <f>2/7</f>
        <v>0.2857142857142857</v>
      </c>
      <c r="F103" s="22" t="s">
        <v>1120</v>
      </c>
      <c r="G103" s="22" t="s">
        <v>1136</v>
      </c>
      <c r="H103" s="22" t="s">
        <v>1129</v>
      </c>
      <c r="I103" s="22" t="s">
        <v>1026</v>
      </c>
      <c r="J103" s="22">
        <f>1/4</f>
        <v>0.25</v>
      </c>
      <c r="K103" s="22">
        <f>1/4</f>
        <v>0.25</v>
      </c>
    </row>
    <row r="104" spans="1:11" x14ac:dyDescent="0.2">
      <c r="A104" s="42" t="s">
        <v>396</v>
      </c>
      <c r="B104" s="42" t="s">
        <v>484</v>
      </c>
      <c r="C104" s="44">
        <f>1/12</f>
        <v>8.3333333333333329E-2</v>
      </c>
      <c r="D104" s="42" t="s">
        <v>1060</v>
      </c>
      <c r="E104" s="44">
        <f>1/3</f>
        <v>0.33333333333333331</v>
      </c>
      <c r="F104" s="42" t="s">
        <v>1120</v>
      </c>
      <c r="G104" s="42" t="s">
        <v>1136</v>
      </c>
      <c r="H104" s="42" t="s">
        <v>1129</v>
      </c>
      <c r="I104" s="42" t="s">
        <v>1026</v>
      </c>
      <c r="J104" s="22">
        <f>1/4</f>
        <v>0.25</v>
      </c>
      <c r="K104" s="22">
        <f>1/4</f>
        <v>0.25</v>
      </c>
    </row>
    <row r="105" spans="1:11" x14ac:dyDescent="0.2">
      <c r="A105" s="22" t="s">
        <v>396</v>
      </c>
      <c r="B105" s="22" t="s">
        <v>484</v>
      </c>
      <c r="C105" s="45">
        <f>1/12</f>
        <v>8.3333333333333329E-2</v>
      </c>
      <c r="D105" s="22" t="s">
        <v>1062</v>
      </c>
      <c r="E105" s="45">
        <f>1/3</f>
        <v>0.33333333333333331</v>
      </c>
      <c r="F105" s="22" t="s">
        <v>1120</v>
      </c>
      <c r="G105" s="22" t="s">
        <v>1136</v>
      </c>
      <c r="H105" s="22" t="s">
        <v>1129</v>
      </c>
      <c r="I105" s="22" t="s">
        <v>1026</v>
      </c>
      <c r="J105" s="22">
        <f>1/4</f>
        <v>0.25</v>
      </c>
      <c r="K105" s="22">
        <f>1/4</f>
        <v>0.25</v>
      </c>
    </row>
    <row r="106" spans="1:11" x14ac:dyDescent="0.2">
      <c r="A106" s="42" t="s">
        <v>396</v>
      </c>
      <c r="B106" s="42" t="s">
        <v>484</v>
      </c>
      <c r="C106" s="44">
        <f>1/12</f>
        <v>8.3333333333333329E-2</v>
      </c>
      <c r="D106" s="42" t="s">
        <v>1061</v>
      </c>
      <c r="E106" s="44">
        <f>1/3</f>
        <v>0.33333333333333331</v>
      </c>
      <c r="F106" s="42" t="s">
        <v>1124</v>
      </c>
      <c r="G106" s="42" t="s">
        <v>1165</v>
      </c>
      <c r="H106" s="42" t="s">
        <v>1129</v>
      </c>
      <c r="I106" s="42" t="s">
        <v>1026</v>
      </c>
      <c r="J106" s="22">
        <f>1/4</f>
        <v>0.25</v>
      </c>
      <c r="K106" s="22">
        <f>1/4</f>
        <v>0.25</v>
      </c>
    </row>
    <row r="107" spans="1:11" x14ac:dyDescent="0.2">
      <c r="A107" s="42" t="s">
        <v>396</v>
      </c>
      <c r="B107" s="42" t="s">
        <v>484</v>
      </c>
      <c r="C107" s="44">
        <f>1/12</f>
        <v>8.3333333333333329E-2</v>
      </c>
      <c r="D107" s="42" t="s">
        <v>1110</v>
      </c>
      <c r="E107" s="44">
        <f>2/7</f>
        <v>0.2857142857142857</v>
      </c>
      <c r="F107" s="42" t="s">
        <v>1120</v>
      </c>
      <c r="G107" s="42" t="s">
        <v>1136</v>
      </c>
      <c r="H107" s="42" t="s">
        <v>1129</v>
      </c>
      <c r="I107" s="42" t="s">
        <v>1063</v>
      </c>
      <c r="J107" s="22">
        <f>1/4</f>
        <v>0.25</v>
      </c>
      <c r="K107" s="22">
        <f>1/4</f>
        <v>0.25</v>
      </c>
    </row>
    <row r="108" spans="1:11" x14ac:dyDescent="0.2">
      <c r="A108" s="22" t="s">
        <v>396</v>
      </c>
      <c r="B108" s="22" t="s">
        <v>484</v>
      </c>
      <c r="C108" s="45">
        <f>1/12</f>
        <v>8.3333333333333329E-2</v>
      </c>
      <c r="D108" s="22" t="s">
        <v>1060</v>
      </c>
      <c r="E108" s="45">
        <f>1/3</f>
        <v>0.33333333333333331</v>
      </c>
      <c r="F108" s="22" t="s">
        <v>1120</v>
      </c>
      <c r="G108" s="22" t="s">
        <v>1136</v>
      </c>
      <c r="H108" s="22" t="s">
        <v>1129</v>
      </c>
      <c r="I108" s="22" t="s">
        <v>1063</v>
      </c>
      <c r="J108" s="22">
        <f>1/4</f>
        <v>0.25</v>
      </c>
      <c r="K108" s="22">
        <f>1/4</f>
        <v>0.25</v>
      </c>
    </row>
    <row r="109" spans="1:11" x14ac:dyDescent="0.2">
      <c r="A109" s="42" t="s">
        <v>396</v>
      </c>
      <c r="B109" s="42" t="s">
        <v>484</v>
      </c>
      <c r="C109" s="44">
        <f>1/12</f>
        <v>8.3333333333333329E-2</v>
      </c>
      <c r="D109" s="42" t="s">
        <v>1062</v>
      </c>
      <c r="E109" s="44">
        <f>1/3</f>
        <v>0.33333333333333331</v>
      </c>
      <c r="F109" s="42" t="s">
        <v>1120</v>
      </c>
      <c r="G109" s="42" t="s">
        <v>1136</v>
      </c>
      <c r="H109" s="42" t="s">
        <v>1129</v>
      </c>
      <c r="I109" s="42" t="s">
        <v>1063</v>
      </c>
      <c r="J109" s="22">
        <f>1/4</f>
        <v>0.25</v>
      </c>
      <c r="K109" s="22">
        <f>1/4</f>
        <v>0.25</v>
      </c>
    </row>
    <row r="110" spans="1:11" x14ac:dyDescent="0.2">
      <c r="A110" s="22" t="s">
        <v>396</v>
      </c>
      <c r="B110" s="22" t="s">
        <v>484</v>
      </c>
      <c r="C110" s="45">
        <f>1/12</f>
        <v>8.3333333333333329E-2</v>
      </c>
      <c r="D110" s="22" t="s">
        <v>1061</v>
      </c>
      <c r="E110" s="45">
        <f>1/3</f>
        <v>0.33333333333333331</v>
      </c>
      <c r="F110" s="22" t="s">
        <v>1124</v>
      </c>
      <c r="G110" s="22" t="s">
        <v>1165</v>
      </c>
      <c r="H110" s="22" t="s">
        <v>1129</v>
      </c>
      <c r="I110" s="22" t="s">
        <v>1063</v>
      </c>
      <c r="J110" s="22">
        <f>1/4</f>
        <v>0.25</v>
      </c>
      <c r="K110" s="22">
        <f>1/4</f>
        <v>0.25</v>
      </c>
    </row>
    <row r="111" spans="1:11" x14ac:dyDescent="0.2">
      <c r="A111" s="22" t="s">
        <v>396</v>
      </c>
      <c r="B111" s="22" t="s">
        <v>484</v>
      </c>
      <c r="C111" s="45">
        <f>1/12</f>
        <v>8.3333333333333329E-2</v>
      </c>
      <c r="D111" s="22" t="s">
        <v>1110</v>
      </c>
      <c r="E111" s="45">
        <f>2/7</f>
        <v>0.2857142857142857</v>
      </c>
      <c r="F111" s="22" t="s">
        <v>1120</v>
      </c>
      <c r="G111" s="22" t="s">
        <v>1136</v>
      </c>
      <c r="H111" s="22" t="s">
        <v>1129</v>
      </c>
      <c r="I111" s="22" t="s">
        <v>1079</v>
      </c>
      <c r="J111" s="22">
        <f>1/4</f>
        <v>0.25</v>
      </c>
      <c r="K111" s="22">
        <f>1/4</f>
        <v>0.25</v>
      </c>
    </row>
    <row r="112" spans="1:11" x14ac:dyDescent="0.2">
      <c r="A112" s="42" t="s">
        <v>396</v>
      </c>
      <c r="B112" s="42" t="s">
        <v>484</v>
      </c>
      <c r="C112" s="44">
        <f>1/12</f>
        <v>8.3333333333333329E-2</v>
      </c>
      <c r="D112" s="42" t="s">
        <v>1060</v>
      </c>
      <c r="E112" s="44">
        <f>1/3</f>
        <v>0.33333333333333331</v>
      </c>
      <c r="F112" s="42" t="s">
        <v>1120</v>
      </c>
      <c r="G112" s="42" t="s">
        <v>1136</v>
      </c>
      <c r="H112" s="42" t="s">
        <v>1129</v>
      </c>
      <c r="I112" s="22" t="s">
        <v>1079</v>
      </c>
      <c r="J112" s="22">
        <f>1/4</f>
        <v>0.25</v>
      </c>
      <c r="K112" s="22">
        <f>1/4</f>
        <v>0.25</v>
      </c>
    </row>
    <row r="113" spans="1:11" x14ac:dyDescent="0.2">
      <c r="A113" s="22" t="s">
        <v>396</v>
      </c>
      <c r="B113" s="22" t="s">
        <v>484</v>
      </c>
      <c r="C113" s="45">
        <f>1/12</f>
        <v>8.3333333333333329E-2</v>
      </c>
      <c r="D113" s="22" t="s">
        <v>1062</v>
      </c>
      <c r="E113" s="45">
        <f>1/3</f>
        <v>0.33333333333333331</v>
      </c>
      <c r="F113" s="22" t="s">
        <v>1120</v>
      </c>
      <c r="G113" s="22" t="s">
        <v>1136</v>
      </c>
      <c r="H113" s="22" t="s">
        <v>1129</v>
      </c>
      <c r="I113" s="22" t="s">
        <v>1079</v>
      </c>
      <c r="J113" s="22">
        <f>1/4</f>
        <v>0.25</v>
      </c>
      <c r="K113" s="22">
        <f>1/4</f>
        <v>0.25</v>
      </c>
    </row>
    <row r="114" spans="1:11" x14ac:dyDescent="0.2">
      <c r="A114" s="42" t="s">
        <v>396</v>
      </c>
      <c r="B114" s="42" t="s">
        <v>484</v>
      </c>
      <c r="C114" s="44">
        <f>1/12</f>
        <v>8.3333333333333329E-2</v>
      </c>
      <c r="D114" s="42" t="s">
        <v>1061</v>
      </c>
      <c r="E114" s="44">
        <f>1/3</f>
        <v>0.33333333333333331</v>
      </c>
      <c r="F114" s="42" t="s">
        <v>1124</v>
      </c>
      <c r="G114" s="42" t="s">
        <v>1165</v>
      </c>
      <c r="H114" s="42" t="s">
        <v>1129</v>
      </c>
      <c r="I114" s="22" t="s">
        <v>1079</v>
      </c>
      <c r="J114" s="48">
        <f>1/4</f>
        <v>0.25</v>
      </c>
      <c r="K114" s="48">
        <f>1/4</f>
        <v>0.25</v>
      </c>
    </row>
    <row r="115" spans="1:11" x14ac:dyDescent="0.2">
      <c r="A115" s="42" t="s">
        <v>840</v>
      </c>
      <c r="B115" s="42" t="s">
        <v>865</v>
      </c>
      <c r="C115" s="44">
        <f>1/10</f>
        <v>0.1</v>
      </c>
      <c r="D115" s="42" t="s">
        <v>1043</v>
      </c>
      <c r="E115" s="44">
        <f>3/12</f>
        <v>0.25</v>
      </c>
      <c r="F115" s="42" t="s">
        <v>1116</v>
      </c>
      <c r="G115" s="42" t="s">
        <v>1133</v>
      </c>
      <c r="H115" s="42" t="s">
        <v>1144</v>
      </c>
      <c r="I115" s="42" t="s">
        <v>1002</v>
      </c>
      <c r="J115" s="48">
        <f>1/16</f>
        <v>6.25E-2</v>
      </c>
      <c r="K115" s="49">
        <f>1/2</f>
        <v>0.5</v>
      </c>
    </row>
    <row r="116" spans="1:11" x14ac:dyDescent="0.2">
      <c r="A116" s="22" t="s">
        <v>840</v>
      </c>
      <c r="B116" s="22" t="s">
        <v>865</v>
      </c>
      <c r="C116" s="45">
        <f>1/10</f>
        <v>0.1</v>
      </c>
      <c r="D116" s="22" t="s">
        <v>1064</v>
      </c>
      <c r="E116" s="45">
        <f>1/5</f>
        <v>0.2</v>
      </c>
      <c r="F116" s="22" t="s">
        <v>1116</v>
      </c>
      <c r="G116" s="22" t="s">
        <v>1133</v>
      </c>
      <c r="H116" s="22" t="s">
        <v>1144</v>
      </c>
      <c r="I116" s="22" t="s">
        <v>1002</v>
      </c>
      <c r="J116" s="48">
        <f>1/16</f>
        <v>6.25E-2</v>
      </c>
      <c r="K116" s="53">
        <f>1/2</f>
        <v>0.5</v>
      </c>
    </row>
    <row r="117" spans="1:11" x14ac:dyDescent="0.2">
      <c r="A117" s="22" t="s">
        <v>840</v>
      </c>
      <c r="B117" s="22" t="s">
        <v>865</v>
      </c>
      <c r="C117" s="45">
        <f>1/10</f>
        <v>0.1</v>
      </c>
      <c r="D117" s="22" t="s">
        <v>1043</v>
      </c>
      <c r="E117" s="45">
        <f>3/12</f>
        <v>0.25</v>
      </c>
      <c r="F117" s="22" t="s">
        <v>1116</v>
      </c>
      <c r="G117" s="22" t="s">
        <v>1133</v>
      </c>
      <c r="H117" s="22" t="s">
        <v>1144</v>
      </c>
      <c r="I117" s="22" t="s">
        <v>1066</v>
      </c>
      <c r="J117" s="49">
        <f>1/2</f>
        <v>0.5</v>
      </c>
      <c r="K117" s="49">
        <f>1/2</f>
        <v>0.5</v>
      </c>
    </row>
    <row r="118" spans="1:11" x14ac:dyDescent="0.2">
      <c r="A118" s="42" t="s">
        <v>840</v>
      </c>
      <c r="B118" s="42" t="s">
        <v>865</v>
      </c>
      <c r="C118" s="44">
        <f>1/10</f>
        <v>0.1</v>
      </c>
      <c r="D118" s="42" t="s">
        <v>1064</v>
      </c>
      <c r="E118" s="44">
        <f>1/5</f>
        <v>0.2</v>
      </c>
      <c r="F118" s="42" t="s">
        <v>1116</v>
      </c>
      <c r="G118" s="42" t="s">
        <v>1133</v>
      </c>
      <c r="H118" s="42" t="s">
        <v>1144</v>
      </c>
      <c r="I118" s="42" t="s">
        <v>1066</v>
      </c>
      <c r="J118" s="53">
        <f>1/2</f>
        <v>0.5</v>
      </c>
      <c r="K118" s="53">
        <f>1/2</f>
        <v>0.5</v>
      </c>
    </row>
    <row r="119" spans="1:11" x14ac:dyDescent="0.2">
      <c r="A119" s="42" t="s">
        <v>840</v>
      </c>
      <c r="B119" s="42" t="s">
        <v>865</v>
      </c>
      <c r="C119" s="44">
        <f>1/10</f>
        <v>0.1</v>
      </c>
      <c r="D119" s="42" t="s">
        <v>1043</v>
      </c>
      <c r="E119" s="44">
        <f>3/12</f>
        <v>0.25</v>
      </c>
      <c r="F119" s="42" t="s">
        <v>1116</v>
      </c>
      <c r="G119" s="42" t="s">
        <v>1133</v>
      </c>
      <c r="H119" s="42" t="s">
        <v>1144</v>
      </c>
      <c r="I119" s="42" t="s">
        <v>1065</v>
      </c>
      <c r="J119" s="22">
        <f>1/4</f>
        <v>0.25</v>
      </c>
      <c r="K119" s="49">
        <f>1/2</f>
        <v>0.5</v>
      </c>
    </row>
    <row r="120" spans="1:11" x14ac:dyDescent="0.2">
      <c r="A120" s="22" t="s">
        <v>840</v>
      </c>
      <c r="B120" s="22" t="s">
        <v>865</v>
      </c>
      <c r="C120" s="45">
        <f>1/10</f>
        <v>0.1</v>
      </c>
      <c r="D120" s="22" t="s">
        <v>1064</v>
      </c>
      <c r="E120" s="45">
        <f>1/5</f>
        <v>0.2</v>
      </c>
      <c r="F120" s="22" t="s">
        <v>1116</v>
      </c>
      <c r="G120" s="22" t="s">
        <v>1133</v>
      </c>
      <c r="H120" s="22" t="s">
        <v>1144</v>
      </c>
      <c r="I120" s="22" t="s">
        <v>1065</v>
      </c>
      <c r="J120" s="22">
        <f>1/4</f>
        <v>0.25</v>
      </c>
      <c r="K120" s="53">
        <f>1/2</f>
        <v>0.5</v>
      </c>
    </row>
    <row r="121" spans="1:11" x14ac:dyDescent="0.2">
      <c r="A121" s="22" t="s">
        <v>840</v>
      </c>
      <c r="B121" s="22" t="s">
        <v>865</v>
      </c>
      <c r="C121" s="45">
        <f>1/10</f>
        <v>0.1</v>
      </c>
      <c r="D121" s="22" t="s">
        <v>1043</v>
      </c>
      <c r="E121" s="45">
        <f>3/12</f>
        <v>0.25</v>
      </c>
      <c r="F121" s="22" t="s">
        <v>1116</v>
      </c>
      <c r="G121" s="22" t="s">
        <v>1133</v>
      </c>
      <c r="H121" s="22" t="s">
        <v>1144</v>
      </c>
      <c r="I121" s="22" t="s">
        <v>1067</v>
      </c>
      <c r="J121" s="53">
        <f>1/2</f>
        <v>0.5</v>
      </c>
      <c r="K121" s="53">
        <f>1/2</f>
        <v>0.5</v>
      </c>
    </row>
    <row r="122" spans="1:11" x14ac:dyDescent="0.2">
      <c r="A122" s="42" t="s">
        <v>840</v>
      </c>
      <c r="B122" s="42" t="s">
        <v>865</v>
      </c>
      <c r="C122" s="44">
        <f>1/10</f>
        <v>0.1</v>
      </c>
      <c r="D122" s="42" t="s">
        <v>1064</v>
      </c>
      <c r="E122" s="44">
        <f>1/5</f>
        <v>0.2</v>
      </c>
      <c r="F122" s="42" t="s">
        <v>1116</v>
      </c>
      <c r="G122" s="42" t="s">
        <v>1133</v>
      </c>
      <c r="H122" s="42" t="s">
        <v>1144</v>
      </c>
      <c r="I122" s="42" t="s">
        <v>1067</v>
      </c>
      <c r="J122" s="53">
        <f>1/2</f>
        <v>0.5</v>
      </c>
      <c r="K122" s="53">
        <f>1/2</f>
        <v>0.5</v>
      </c>
    </row>
    <row r="123" spans="1:11" x14ac:dyDescent="0.2">
      <c r="A123" s="22" t="s">
        <v>840</v>
      </c>
      <c r="B123" s="22" t="s">
        <v>865</v>
      </c>
      <c r="C123" s="45">
        <f>1/10</f>
        <v>0.1</v>
      </c>
      <c r="D123" s="22" t="s">
        <v>1043</v>
      </c>
      <c r="E123" s="45">
        <f>3/12</f>
        <v>0.25</v>
      </c>
      <c r="F123" s="22" t="s">
        <v>1116</v>
      </c>
      <c r="G123" s="22" t="s">
        <v>1133</v>
      </c>
      <c r="H123" s="22" t="s">
        <v>1144</v>
      </c>
      <c r="I123" s="22" t="s">
        <v>1068</v>
      </c>
      <c r="J123" s="49">
        <f>1/2</f>
        <v>0.5</v>
      </c>
      <c r="K123" s="49">
        <f>1/2</f>
        <v>0.5</v>
      </c>
    </row>
    <row r="124" spans="1:11" x14ac:dyDescent="0.2">
      <c r="A124" s="52" t="s">
        <v>840</v>
      </c>
      <c r="B124" s="52" t="s">
        <v>865</v>
      </c>
      <c r="C124" s="54">
        <f>1/10</f>
        <v>0.1</v>
      </c>
      <c r="D124" s="52" t="s">
        <v>1064</v>
      </c>
      <c r="E124" s="54">
        <f>1/5</f>
        <v>0.2</v>
      </c>
      <c r="F124" s="52" t="s">
        <v>1116</v>
      </c>
      <c r="G124" s="52" t="s">
        <v>1133</v>
      </c>
      <c r="H124" s="52" t="s">
        <v>1144</v>
      </c>
      <c r="I124" s="52" t="s">
        <v>1068</v>
      </c>
      <c r="J124" s="49">
        <f>1/2</f>
        <v>0.5</v>
      </c>
      <c r="K124" s="49">
        <f>1/2</f>
        <v>0.5</v>
      </c>
    </row>
    <row r="125" spans="1:11" x14ac:dyDescent="0.2">
      <c r="A125" s="42" t="s">
        <v>840</v>
      </c>
      <c r="B125" s="42" t="s">
        <v>1069</v>
      </c>
      <c r="C125" s="44">
        <f>1/16</f>
        <v>6.25E-2</v>
      </c>
      <c r="D125" s="42" t="s">
        <v>1072</v>
      </c>
      <c r="E125" s="44">
        <f>1/4</f>
        <v>0.25</v>
      </c>
      <c r="F125" s="42" t="s">
        <v>1130</v>
      </c>
      <c r="G125" s="42" t="s">
        <v>1137</v>
      </c>
      <c r="H125" s="42" t="s">
        <v>1144</v>
      </c>
      <c r="I125" s="42" t="s">
        <v>1002</v>
      </c>
      <c r="J125" s="22">
        <f>1/16</f>
        <v>6.25E-2</v>
      </c>
      <c r="K125" s="22">
        <f>1/4</f>
        <v>0.25</v>
      </c>
    </row>
    <row r="126" spans="1:11" x14ac:dyDescent="0.2">
      <c r="A126" s="22" t="s">
        <v>840</v>
      </c>
      <c r="B126" s="22" t="s">
        <v>1069</v>
      </c>
      <c r="C126" s="45">
        <f>1/16</f>
        <v>6.25E-2</v>
      </c>
      <c r="D126" s="22" t="s">
        <v>1070</v>
      </c>
      <c r="E126" s="45">
        <f>1/4</f>
        <v>0.25</v>
      </c>
      <c r="F126" s="22" t="s">
        <v>1130</v>
      </c>
      <c r="G126" s="22" t="s">
        <v>1137</v>
      </c>
      <c r="H126" s="22" t="s">
        <v>1144</v>
      </c>
      <c r="I126" s="22" t="s">
        <v>1002</v>
      </c>
      <c r="J126" s="22">
        <f>1/16</f>
        <v>6.25E-2</v>
      </c>
      <c r="K126" s="22">
        <f>1/4</f>
        <v>0.25</v>
      </c>
    </row>
    <row r="127" spans="1:11" x14ac:dyDescent="0.2">
      <c r="A127" s="42" t="s">
        <v>840</v>
      </c>
      <c r="B127" s="42" t="s">
        <v>1069</v>
      </c>
      <c r="C127" s="44">
        <f>1/16</f>
        <v>6.25E-2</v>
      </c>
      <c r="D127" s="42" t="s">
        <v>1071</v>
      </c>
      <c r="E127" s="44">
        <f>1/4</f>
        <v>0.25</v>
      </c>
      <c r="F127" s="42" t="s">
        <v>1130</v>
      </c>
      <c r="G127" s="42" t="s">
        <v>1137</v>
      </c>
      <c r="H127" s="42" t="s">
        <v>1144</v>
      </c>
      <c r="I127" s="42" t="s">
        <v>1002</v>
      </c>
      <c r="J127" s="22">
        <f>1/16</f>
        <v>6.25E-2</v>
      </c>
      <c r="K127" s="22">
        <f>1/4</f>
        <v>0.25</v>
      </c>
    </row>
    <row r="128" spans="1:11" x14ac:dyDescent="0.2">
      <c r="A128" s="22" t="s">
        <v>840</v>
      </c>
      <c r="B128" s="22" t="s">
        <v>1069</v>
      </c>
      <c r="C128" s="45">
        <f>1/16</f>
        <v>6.25E-2</v>
      </c>
      <c r="D128" s="22" t="s">
        <v>1073</v>
      </c>
      <c r="E128" s="45">
        <f>1/4</f>
        <v>0.25</v>
      </c>
      <c r="F128" s="22" t="s">
        <v>1130</v>
      </c>
      <c r="G128" s="22" t="s">
        <v>1137</v>
      </c>
      <c r="H128" s="22" t="s">
        <v>1144</v>
      </c>
      <c r="I128" s="22" t="s">
        <v>1002</v>
      </c>
      <c r="J128" s="22">
        <f>1/16</f>
        <v>6.25E-2</v>
      </c>
      <c r="K128" s="22">
        <f>1/4</f>
        <v>0.25</v>
      </c>
    </row>
    <row r="129" spans="1:11" x14ac:dyDescent="0.2">
      <c r="A129" s="22" t="s">
        <v>840</v>
      </c>
      <c r="B129" s="22" t="s">
        <v>1069</v>
      </c>
      <c r="C129" s="45">
        <f>1/16</f>
        <v>6.25E-2</v>
      </c>
      <c r="D129" s="22" t="s">
        <v>1072</v>
      </c>
      <c r="E129" s="45">
        <f>1/4</f>
        <v>0.25</v>
      </c>
      <c r="F129" s="22" t="s">
        <v>1130</v>
      </c>
      <c r="G129" s="22" t="s">
        <v>1137</v>
      </c>
      <c r="H129" s="22" t="s">
        <v>1144</v>
      </c>
      <c r="I129" s="22" t="s">
        <v>1034</v>
      </c>
      <c r="J129" s="42">
        <f>1/7</f>
        <v>0.14285714285714285</v>
      </c>
      <c r="K129" s="22">
        <f>1/4</f>
        <v>0.25</v>
      </c>
    </row>
    <row r="130" spans="1:11" x14ac:dyDescent="0.2">
      <c r="A130" s="42" t="s">
        <v>840</v>
      </c>
      <c r="B130" s="42" t="s">
        <v>1069</v>
      </c>
      <c r="C130" s="44">
        <f>1/16</f>
        <v>6.25E-2</v>
      </c>
      <c r="D130" s="42" t="s">
        <v>1070</v>
      </c>
      <c r="E130" s="44">
        <f>1/4</f>
        <v>0.25</v>
      </c>
      <c r="F130" s="42" t="s">
        <v>1130</v>
      </c>
      <c r="G130" s="42" t="s">
        <v>1137</v>
      </c>
      <c r="H130" s="42" t="s">
        <v>1144</v>
      </c>
      <c r="I130" s="42" t="s">
        <v>1034</v>
      </c>
      <c r="J130" s="42">
        <f>1/7</f>
        <v>0.14285714285714285</v>
      </c>
      <c r="K130" s="22">
        <f>1/4</f>
        <v>0.25</v>
      </c>
    </row>
    <row r="131" spans="1:11" x14ac:dyDescent="0.2">
      <c r="A131" s="22" t="s">
        <v>840</v>
      </c>
      <c r="B131" s="22" t="s">
        <v>1069</v>
      </c>
      <c r="C131" s="45">
        <f>1/16</f>
        <v>6.25E-2</v>
      </c>
      <c r="D131" s="22" t="s">
        <v>1071</v>
      </c>
      <c r="E131" s="45">
        <f>1/4</f>
        <v>0.25</v>
      </c>
      <c r="F131" s="22" t="s">
        <v>1130</v>
      </c>
      <c r="G131" s="22" t="s">
        <v>1137</v>
      </c>
      <c r="H131" s="22" t="s">
        <v>1144</v>
      </c>
      <c r="I131" s="22" t="s">
        <v>1034</v>
      </c>
      <c r="J131" s="42">
        <f>1/7</f>
        <v>0.14285714285714285</v>
      </c>
      <c r="K131" s="22">
        <f>1/4</f>
        <v>0.25</v>
      </c>
    </row>
    <row r="132" spans="1:11" x14ac:dyDescent="0.2">
      <c r="A132" s="42" t="s">
        <v>840</v>
      </c>
      <c r="B132" s="42" t="s">
        <v>1069</v>
      </c>
      <c r="C132" s="44">
        <f>1/16</f>
        <v>6.25E-2</v>
      </c>
      <c r="D132" s="42" t="s">
        <v>1073</v>
      </c>
      <c r="E132" s="44">
        <f>1/4</f>
        <v>0.25</v>
      </c>
      <c r="F132" s="42" t="s">
        <v>1130</v>
      </c>
      <c r="G132" s="42" t="s">
        <v>1137</v>
      </c>
      <c r="H132" s="42" t="s">
        <v>1144</v>
      </c>
      <c r="I132" s="42" t="s">
        <v>1034</v>
      </c>
      <c r="J132" s="42">
        <f>1/7</f>
        <v>0.14285714285714285</v>
      </c>
      <c r="K132" s="22">
        <f>1/4</f>
        <v>0.25</v>
      </c>
    </row>
    <row r="133" spans="1:11" x14ac:dyDescent="0.2">
      <c r="A133" s="22" t="s">
        <v>840</v>
      </c>
      <c r="B133" s="22" t="s">
        <v>1069</v>
      </c>
      <c r="C133" s="45">
        <f>1/16</f>
        <v>6.25E-2</v>
      </c>
      <c r="D133" s="22" t="s">
        <v>1072</v>
      </c>
      <c r="E133" s="45">
        <f>1/4</f>
        <v>0.25</v>
      </c>
      <c r="F133" s="22" t="s">
        <v>1130</v>
      </c>
      <c r="G133" s="22" t="s">
        <v>1137</v>
      </c>
      <c r="H133" s="22" t="s">
        <v>1144</v>
      </c>
      <c r="I133" s="22" t="s">
        <v>1074</v>
      </c>
      <c r="J133" s="22">
        <f>1/4</f>
        <v>0.25</v>
      </c>
      <c r="K133" s="22">
        <f>1/4</f>
        <v>0.25</v>
      </c>
    </row>
    <row r="134" spans="1:11" x14ac:dyDescent="0.2">
      <c r="A134" s="42" t="s">
        <v>840</v>
      </c>
      <c r="B134" s="42" t="s">
        <v>1069</v>
      </c>
      <c r="C134" s="44">
        <f>1/16</f>
        <v>6.25E-2</v>
      </c>
      <c r="D134" s="42" t="s">
        <v>1070</v>
      </c>
      <c r="E134" s="44">
        <f>1/4</f>
        <v>0.25</v>
      </c>
      <c r="F134" s="42" t="s">
        <v>1130</v>
      </c>
      <c r="G134" s="42" t="s">
        <v>1137</v>
      </c>
      <c r="H134" s="42" t="s">
        <v>1144</v>
      </c>
      <c r="I134" s="42" t="s">
        <v>1074</v>
      </c>
      <c r="J134" s="22">
        <f>1/4</f>
        <v>0.25</v>
      </c>
      <c r="K134" s="22">
        <f>1/4</f>
        <v>0.25</v>
      </c>
    </row>
    <row r="135" spans="1:11" x14ac:dyDescent="0.2">
      <c r="A135" s="22" t="s">
        <v>840</v>
      </c>
      <c r="B135" s="22" t="s">
        <v>1069</v>
      </c>
      <c r="C135" s="45">
        <f>1/16</f>
        <v>6.25E-2</v>
      </c>
      <c r="D135" s="22" t="s">
        <v>1071</v>
      </c>
      <c r="E135" s="45">
        <f>1/4</f>
        <v>0.25</v>
      </c>
      <c r="F135" s="22" t="s">
        <v>1130</v>
      </c>
      <c r="G135" s="22" t="s">
        <v>1137</v>
      </c>
      <c r="H135" s="22" t="s">
        <v>1144</v>
      </c>
      <c r="I135" s="22" t="s">
        <v>1074</v>
      </c>
      <c r="J135" s="22">
        <f>1/4</f>
        <v>0.25</v>
      </c>
      <c r="K135" s="22">
        <f>1/4</f>
        <v>0.25</v>
      </c>
    </row>
    <row r="136" spans="1:11" x14ac:dyDescent="0.2">
      <c r="A136" s="42" t="s">
        <v>840</v>
      </c>
      <c r="B136" s="42" t="s">
        <v>1069</v>
      </c>
      <c r="C136" s="44">
        <f>1/16</f>
        <v>6.25E-2</v>
      </c>
      <c r="D136" s="42" t="s">
        <v>1073</v>
      </c>
      <c r="E136" s="44">
        <f>1/4</f>
        <v>0.25</v>
      </c>
      <c r="F136" s="42" t="s">
        <v>1130</v>
      </c>
      <c r="G136" s="42" t="s">
        <v>1137</v>
      </c>
      <c r="H136" s="42" t="s">
        <v>1144</v>
      </c>
      <c r="I136" s="42" t="s">
        <v>1074</v>
      </c>
      <c r="J136" s="22">
        <f>1/4</f>
        <v>0.25</v>
      </c>
      <c r="K136" s="22">
        <f>1/4</f>
        <v>0.25</v>
      </c>
    </row>
    <row r="137" spans="1:11" x14ac:dyDescent="0.2">
      <c r="A137" s="22" t="s">
        <v>840</v>
      </c>
      <c r="B137" s="22" t="s">
        <v>1069</v>
      </c>
      <c r="C137" s="45">
        <f>1/16</f>
        <v>6.25E-2</v>
      </c>
      <c r="D137" s="22" t="s">
        <v>1072</v>
      </c>
      <c r="E137" s="45">
        <f>1/4</f>
        <v>0.25</v>
      </c>
      <c r="F137" s="22" t="s">
        <v>1130</v>
      </c>
      <c r="G137" s="22" t="s">
        <v>1137</v>
      </c>
      <c r="H137" s="22" t="s">
        <v>1144</v>
      </c>
      <c r="I137" s="22" t="s">
        <v>1151</v>
      </c>
      <c r="J137" s="22">
        <f>1/4</f>
        <v>0.25</v>
      </c>
      <c r="K137" s="22">
        <f>1/4</f>
        <v>0.25</v>
      </c>
    </row>
    <row r="138" spans="1:11" x14ac:dyDescent="0.2">
      <c r="A138" s="42" t="s">
        <v>840</v>
      </c>
      <c r="B138" s="42" t="s">
        <v>1069</v>
      </c>
      <c r="C138" s="44">
        <f>1/16</f>
        <v>6.25E-2</v>
      </c>
      <c r="D138" s="42" t="s">
        <v>1070</v>
      </c>
      <c r="E138" s="44">
        <f>1/4</f>
        <v>0.25</v>
      </c>
      <c r="F138" s="42" t="s">
        <v>1130</v>
      </c>
      <c r="G138" s="42" t="s">
        <v>1137</v>
      </c>
      <c r="H138" s="42" t="s">
        <v>1144</v>
      </c>
      <c r="I138" s="42" t="s">
        <v>1151</v>
      </c>
      <c r="J138" s="22">
        <f>1/4</f>
        <v>0.25</v>
      </c>
      <c r="K138" s="22">
        <f>1/4</f>
        <v>0.25</v>
      </c>
    </row>
    <row r="139" spans="1:11" x14ac:dyDescent="0.2">
      <c r="A139" s="22" t="s">
        <v>840</v>
      </c>
      <c r="B139" s="22" t="s">
        <v>1069</v>
      </c>
      <c r="C139" s="45">
        <f>1/16</f>
        <v>6.25E-2</v>
      </c>
      <c r="D139" s="22" t="s">
        <v>1071</v>
      </c>
      <c r="E139" s="45">
        <f>1/4</f>
        <v>0.25</v>
      </c>
      <c r="F139" s="22" t="s">
        <v>1130</v>
      </c>
      <c r="G139" s="22" t="s">
        <v>1137</v>
      </c>
      <c r="H139" s="22" t="s">
        <v>1144</v>
      </c>
      <c r="I139" s="22" t="s">
        <v>1151</v>
      </c>
      <c r="J139" s="22">
        <f>1/4</f>
        <v>0.25</v>
      </c>
      <c r="K139" s="22">
        <f>1/4</f>
        <v>0.25</v>
      </c>
    </row>
    <row r="140" spans="1:11" x14ac:dyDescent="0.2">
      <c r="A140" s="42" t="s">
        <v>840</v>
      </c>
      <c r="B140" s="42" t="s">
        <v>1069</v>
      </c>
      <c r="C140" s="44">
        <f>1/16</f>
        <v>6.25E-2</v>
      </c>
      <c r="D140" s="42" t="s">
        <v>1073</v>
      </c>
      <c r="E140" s="44">
        <f>1/4</f>
        <v>0.25</v>
      </c>
      <c r="F140" s="42" t="s">
        <v>1130</v>
      </c>
      <c r="G140" s="42" t="s">
        <v>1137</v>
      </c>
      <c r="H140" s="42" t="s">
        <v>1144</v>
      </c>
      <c r="I140" s="42" t="s">
        <v>1151</v>
      </c>
      <c r="J140" s="48">
        <f>1/4</f>
        <v>0.25</v>
      </c>
      <c r="K140" s="48">
        <f>1/4</f>
        <v>0.25</v>
      </c>
    </row>
    <row r="141" spans="1:11" x14ac:dyDescent="0.2">
      <c r="A141" s="22" t="s">
        <v>840</v>
      </c>
      <c r="B141" s="22" t="s">
        <v>871</v>
      </c>
      <c r="C141" s="45">
        <f>1/6</f>
        <v>0.16666666666666666</v>
      </c>
      <c r="D141" s="22" t="s">
        <v>1043</v>
      </c>
      <c r="E141" s="45">
        <f>3/12</f>
        <v>0.25</v>
      </c>
      <c r="F141" s="22" t="s">
        <v>1116</v>
      </c>
      <c r="G141" s="22" t="s">
        <v>1133</v>
      </c>
      <c r="H141" s="22" t="s">
        <v>1144</v>
      </c>
      <c r="I141" s="22" t="s">
        <v>1002</v>
      </c>
      <c r="J141" s="48">
        <f>1/16</f>
        <v>6.25E-2</v>
      </c>
      <c r="K141" s="49">
        <f>1/2</f>
        <v>0.5</v>
      </c>
    </row>
    <row r="142" spans="1:11" x14ac:dyDescent="0.2">
      <c r="A142" s="22" t="s">
        <v>840</v>
      </c>
      <c r="B142" s="22" t="s">
        <v>871</v>
      </c>
      <c r="C142" s="45">
        <f>1/6</f>
        <v>0.16666666666666666</v>
      </c>
      <c r="D142" s="22" t="s">
        <v>1075</v>
      </c>
      <c r="E142" s="45">
        <f>1/3</f>
        <v>0.33333333333333331</v>
      </c>
      <c r="F142" s="22" t="s">
        <v>1116</v>
      </c>
      <c r="G142" s="22" t="s">
        <v>1133</v>
      </c>
      <c r="H142" s="22" t="s">
        <v>1144</v>
      </c>
      <c r="I142" s="22" t="s">
        <v>1002</v>
      </c>
      <c r="J142" s="48">
        <f>1/16</f>
        <v>6.25E-2</v>
      </c>
      <c r="K142" s="49">
        <f>1/2</f>
        <v>0.5</v>
      </c>
    </row>
    <row r="143" spans="1:11" x14ac:dyDescent="0.2">
      <c r="A143" s="42" t="s">
        <v>840</v>
      </c>
      <c r="B143" s="42" t="s">
        <v>871</v>
      </c>
      <c r="C143" s="44">
        <f>1/6</f>
        <v>0.16666666666666666</v>
      </c>
      <c r="D143" s="42" t="s">
        <v>1043</v>
      </c>
      <c r="E143" s="44">
        <f>3/12</f>
        <v>0.25</v>
      </c>
      <c r="F143" s="42" t="s">
        <v>1116</v>
      </c>
      <c r="G143" s="42" t="s">
        <v>1133</v>
      </c>
      <c r="H143" s="42" t="s">
        <v>1144</v>
      </c>
      <c r="I143" s="42" t="s">
        <v>1076</v>
      </c>
      <c r="J143" s="49">
        <f>1/2</f>
        <v>0.5</v>
      </c>
      <c r="K143" s="49">
        <f>1/2</f>
        <v>0.5</v>
      </c>
    </row>
    <row r="144" spans="1:11" x14ac:dyDescent="0.2">
      <c r="A144" s="22" t="s">
        <v>840</v>
      </c>
      <c r="B144" s="22" t="s">
        <v>871</v>
      </c>
      <c r="C144" s="45">
        <f>1/6</f>
        <v>0.16666666666666666</v>
      </c>
      <c r="D144" s="22" t="s">
        <v>1075</v>
      </c>
      <c r="E144" s="45">
        <f>1/3</f>
        <v>0.33333333333333331</v>
      </c>
      <c r="F144" s="22" t="s">
        <v>1116</v>
      </c>
      <c r="G144" s="22" t="s">
        <v>1133</v>
      </c>
      <c r="H144" s="22" t="s">
        <v>1144</v>
      </c>
      <c r="I144" s="22" t="s">
        <v>1076</v>
      </c>
      <c r="J144" s="49">
        <f>1/2</f>
        <v>0.5</v>
      </c>
      <c r="K144" s="49">
        <f>1/2</f>
        <v>0.5</v>
      </c>
    </row>
    <row r="145" spans="1:11" x14ac:dyDescent="0.2">
      <c r="A145" s="22" t="s">
        <v>840</v>
      </c>
      <c r="B145" s="22" t="s">
        <v>871</v>
      </c>
      <c r="C145" s="45">
        <f>1/6</f>
        <v>0.16666666666666666</v>
      </c>
      <c r="D145" s="22" t="s">
        <v>1043</v>
      </c>
      <c r="E145" s="45">
        <f>3/12</f>
        <v>0.25</v>
      </c>
      <c r="F145" s="22" t="s">
        <v>1116</v>
      </c>
      <c r="G145" s="22" t="s">
        <v>1133</v>
      </c>
      <c r="H145" s="22" t="s">
        <v>1144</v>
      </c>
      <c r="I145" s="22" t="s">
        <v>1065</v>
      </c>
      <c r="J145" s="48">
        <f>1/4</f>
        <v>0.25</v>
      </c>
      <c r="K145" s="49">
        <f>1/2</f>
        <v>0.5</v>
      </c>
    </row>
    <row r="146" spans="1:11" x14ac:dyDescent="0.2">
      <c r="A146" s="42" t="s">
        <v>840</v>
      </c>
      <c r="B146" s="42" t="s">
        <v>871</v>
      </c>
      <c r="C146" s="44">
        <f>1/6</f>
        <v>0.16666666666666666</v>
      </c>
      <c r="D146" s="42" t="s">
        <v>1075</v>
      </c>
      <c r="E146" s="44">
        <f>1/3</f>
        <v>0.33333333333333331</v>
      </c>
      <c r="F146" s="42" t="s">
        <v>1116</v>
      </c>
      <c r="G146" s="42" t="s">
        <v>1133</v>
      </c>
      <c r="H146" s="42" t="s">
        <v>1144</v>
      </c>
      <c r="I146" s="42" t="s">
        <v>1065</v>
      </c>
      <c r="J146" s="48">
        <f>1/4</f>
        <v>0.25</v>
      </c>
      <c r="K146" s="49">
        <f>1/2</f>
        <v>0.5</v>
      </c>
    </row>
    <row r="147" spans="1:11" x14ac:dyDescent="0.2">
      <c r="A147" s="42" t="s">
        <v>840</v>
      </c>
      <c r="B147" s="42" t="s">
        <v>1111</v>
      </c>
      <c r="C147" s="44">
        <f>1/3</f>
        <v>0.33333333333333331</v>
      </c>
      <c r="D147" s="42" t="s">
        <v>878</v>
      </c>
      <c r="E147" s="44">
        <f>1/3</f>
        <v>0.33333333333333331</v>
      </c>
      <c r="F147" s="42" t="s">
        <v>1118</v>
      </c>
      <c r="G147" s="42" t="s">
        <v>1133</v>
      </c>
      <c r="H147" s="42" t="s">
        <v>1144</v>
      </c>
      <c r="I147" s="42" t="s">
        <v>1112</v>
      </c>
      <c r="J147" s="55">
        <v>1</v>
      </c>
      <c r="K147" s="55">
        <v>1</v>
      </c>
    </row>
    <row r="148" spans="1:11" x14ac:dyDescent="0.2">
      <c r="A148" s="22" t="s">
        <v>840</v>
      </c>
      <c r="B148" s="22" t="s">
        <v>1111</v>
      </c>
      <c r="C148" s="45">
        <f>1/3</f>
        <v>0.33333333333333331</v>
      </c>
      <c r="D148" s="22" t="s">
        <v>878</v>
      </c>
      <c r="E148" s="45">
        <f>1/3</f>
        <v>0.33333333333333331</v>
      </c>
      <c r="F148" s="22" t="s">
        <v>1118</v>
      </c>
      <c r="G148" s="22" t="s">
        <v>1133</v>
      </c>
      <c r="H148" s="22" t="s">
        <v>1144</v>
      </c>
      <c r="I148" s="22" t="s">
        <v>1079</v>
      </c>
      <c r="J148" s="42">
        <f>1/3</f>
        <v>0.33333333333333331</v>
      </c>
      <c r="K148" s="22">
        <v>1</v>
      </c>
    </row>
    <row r="149" spans="1:11" x14ac:dyDescent="0.2">
      <c r="A149" s="22" t="s">
        <v>840</v>
      </c>
      <c r="B149" s="22" t="s">
        <v>1111</v>
      </c>
      <c r="C149" s="45">
        <f>1/3</f>
        <v>0.33333333333333331</v>
      </c>
      <c r="D149" s="22" t="s">
        <v>878</v>
      </c>
      <c r="E149" s="45">
        <f>1/3</f>
        <v>0.33333333333333331</v>
      </c>
      <c r="F149" s="22" t="s">
        <v>1118</v>
      </c>
      <c r="G149" s="22" t="s">
        <v>1133</v>
      </c>
      <c r="H149" s="22" t="s">
        <v>1144</v>
      </c>
      <c r="I149" s="22" t="s">
        <v>1059</v>
      </c>
      <c r="J149" s="22">
        <v>1</v>
      </c>
      <c r="K149" s="53">
        <v>1</v>
      </c>
    </row>
    <row r="150" spans="1:11" x14ac:dyDescent="0.2">
      <c r="A150" s="22" t="s">
        <v>1007</v>
      </c>
      <c r="B150" s="22" t="s">
        <v>1077</v>
      </c>
      <c r="C150" s="45">
        <f>1/8</f>
        <v>0.125</v>
      </c>
      <c r="D150" s="22" t="s">
        <v>1078</v>
      </c>
      <c r="E150" s="45">
        <f>1/4</f>
        <v>0.25</v>
      </c>
      <c r="F150" s="22" t="s">
        <v>1116</v>
      </c>
      <c r="G150" s="22" t="s">
        <v>1133</v>
      </c>
      <c r="H150" s="22" t="s">
        <v>1144</v>
      </c>
      <c r="I150" s="22" t="s">
        <v>1080</v>
      </c>
      <c r="J150" s="53">
        <f>1/2</f>
        <v>0.5</v>
      </c>
      <c r="K150" s="53">
        <f>1/2</f>
        <v>0.5</v>
      </c>
    </row>
    <row r="151" spans="1:11" x14ac:dyDescent="0.2">
      <c r="A151" s="42" t="s">
        <v>1007</v>
      </c>
      <c r="B151" s="42" t="s">
        <v>1077</v>
      </c>
      <c r="C151" s="44">
        <f>1/8</f>
        <v>0.125</v>
      </c>
      <c r="D151" s="42" t="s">
        <v>1040</v>
      </c>
      <c r="E151" s="44">
        <f>3/11</f>
        <v>0.27272727272727271</v>
      </c>
      <c r="F151" s="42" t="s">
        <v>1116</v>
      </c>
      <c r="G151" s="42" t="s">
        <v>1133</v>
      </c>
      <c r="H151" s="42" t="s">
        <v>1144</v>
      </c>
      <c r="I151" s="42" t="s">
        <v>1080</v>
      </c>
      <c r="J151" s="53">
        <f>1/2</f>
        <v>0.5</v>
      </c>
      <c r="K151" s="53">
        <f>1/2</f>
        <v>0.5</v>
      </c>
    </row>
    <row r="152" spans="1:11" x14ac:dyDescent="0.2">
      <c r="A152" s="22" t="s">
        <v>1007</v>
      </c>
      <c r="B152" s="22" t="s">
        <v>1077</v>
      </c>
      <c r="C152" s="45">
        <f>1/8</f>
        <v>0.125</v>
      </c>
      <c r="D152" s="22" t="s">
        <v>1078</v>
      </c>
      <c r="E152" s="45">
        <f>1/4</f>
        <v>0.25</v>
      </c>
      <c r="F152" s="22" t="s">
        <v>1116</v>
      </c>
      <c r="G152" s="22" t="s">
        <v>1133</v>
      </c>
      <c r="H152" s="22" t="s">
        <v>1144</v>
      </c>
      <c r="I152" s="22" t="s">
        <v>1082</v>
      </c>
      <c r="J152" s="53">
        <f>1/2</f>
        <v>0.5</v>
      </c>
      <c r="K152" s="53">
        <f>1/2</f>
        <v>0.5</v>
      </c>
    </row>
    <row r="153" spans="1:11" x14ac:dyDescent="0.2">
      <c r="A153" s="42" t="s">
        <v>1007</v>
      </c>
      <c r="B153" s="42" t="s">
        <v>1077</v>
      </c>
      <c r="C153" s="44">
        <f>1/8</f>
        <v>0.125</v>
      </c>
      <c r="D153" s="42" t="s">
        <v>1040</v>
      </c>
      <c r="E153" s="44">
        <f>3/11</f>
        <v>0.27272727272727271</v>
      </c>
      <c r="F153" s="42" t="s">
        <v>1116</v>
      </c>
      <c r="G153" s="42" t="s">
        <v>1133</v>
      </c>
      <c r="H153" s="42" t="s">
        <v>1144</v>
      </c>
      <c r="I153" s="42" t="s">
        <v>1082</v>
      </c>
      <c r="J153" s="53">
        <f>1/2</f>
        <v>0.5</v>
      </c>
      <c r="K153" s="53">
        <f>1/2</f>
        <v>0.5</v>
      </c>
    </row>
    <row r="154" spans="1:11" x14ac:dyDescent="0.2">
      <c r="A154" s="22" t="s">
        <v>1007</v>
      </c>
      <c r="B154" s="22" t="s">
        <v>1077</v>
      </c>
      <c r="C154" s="45">
        <f>1/8</f>
        <v>0.125</v>
      </c>
      <c r="D154" s="22" t="s">
        <v>1078</v>
      </c>
      <c r="E154" s="45">
        <f>1/4</f>
        <v>0.25</v>
      </c>
      <c r="F154" s="22" t="s">
        <v>1116</v>
      </c>
      <c r="G154" s="22" t="s">
        <v>1133</v>
      </c>
      <c r="H154" s="22" t="s">
        <v>1144</v>
      </c>
      <c r="I154" s="22" t="s">
        <v>1081</v>
      </c>
      <c r="J154" s="53">
        <f>1/2</f>
        <v>0.5</v>
      </c>
      <c r="K154" s="53">
        <f>1/2</f>
        <v>0.5</v>
      </c>
    </row>
    <row r="155" spans="1:11" x14ac:dyDescent="0.2">
      <c r="A155" s="42" t="s">
        <v>1007</v>
      </c>
      <c r="B155" s="42" t="s">
        <v>1077</v>
      </c>
      <c r="C155" s="44">
        <f>1/8</f>
        <v>0.125</v>
      </c>
      <c r="D155" s="42" t="s">
        <v>1040</v>
      </c>
      <c r="E155" s="44">
        <f>3/11</f>
        <v>0.27272727272727271</v>
      </c>
      <c r="F155" s="42" t="s">
        <v>1116</v>
      </c>
      <c r="G155" s="42" t="s">
        <v>1133</v>
      </c>
      <c r="H155" s="42" t="s">
        <v>1144</v>
      </c>
      <c r="I155" s="42" t="s">
        <v>1081</v>
      </c>
      <c r="J155" s="53">
        <f>1/2</f>
        <v>0.5</v>
      </c>
      <c r="K155" s="53">
        <f>1/2</f>
        <v>0.5</v>
      </c>
    </row>
    <row r="156" spans="1:11" x14ac:dyDescent="0.2">
      <c r="A156" s="22" t="s">
        <v>1007</v>
      </c>
      <c r="B156" s="22" t="s">
        <v>1077</v>
      </c>
      <c r="C156" s="45">
        <f>1/8</f>
        <v>0.125</v>
      </c>
      <c r="D156" s="22" t="s">
        <v>1078</v>
      </c>
      <c r="E156" s="45">
        <f>1/4</f>
        <v>0.25</v>
      </c>
      <c r="F156" s="22" t="s">
        <v>1116</v>
      </c>
      <c r="G156" s="22" t="s">
        <v>1133</v>
      </c>
      <c r="H156" s="22" t="s">
        <v>1144</v>
      </c>
      <c r="I156" s="22" t="s">
        <v>1079</v>
      </c>
      <c r="J156" s="53">
        <f>1/2</f>
        <v>0.5</v>
      </c>
      <c r="K156" s="53">
        <f>1/2</f>
        <v>0.5</v>
      </c>
    </row>
    <row r="157" spans="1:11" x14ac:dyDescent="0.2">
      <c r="A157" s="42" t="s">
        <v>1007</v>
      </c>
      <c r="B157" s="42" t="s">
        <v>1077</v>
      </c>
      <c r="C157" s="44">
        <f>1/8</f>
        <v>0.125</v>
      </c>
      <c r="D157" s="42" t="s">
        <v>1040</v>
      </c>
      <c r="E157" s="44">
        <f>3/11</f>
        <v>0.27272727272727271</v>
      </c>
      <c r="F157" s="42" t="s">
        <v>1116</v>
      </c>
      <c r="G157" s="42" t="s">
        <v>1133</v>
      </c>
      <c r="H157" s="42" t="s">
        <v>1144</v>
      </c>
      <c r="I157" s="22" t="s">
        <v>1079</v>
      </c>
      <c r="J157" s="53">
        <f>1/2</f>
        <v>0.5</v>
      </c>
      <c r="K157" s="53">
        <f>1/2</f>
        <v>0.5</v>
      </c>
    </row>
    <row r="158" spans="1:11" x14ac:dyDescent="0.2">
      <c r="A158" s="22" t="s">
        <v>840</v>
      </c>
      <c r="B158" s="22" t="s">
        <v>1083</v>
      </c>
      <c r="C158" s="45">
        <f>1/6</f>
        <v>0.16666666666666666</v>
      </c>
      <c r="D158" s="22" t="s">
        <v>1086</v>
      </c>
      <c r="E158" s="45">
        <f>1/3</f>
        <v>0.33333333333333331</v>
      </c>
      <c r="F158" s="22" t="s">
        <v>1131</v>
      </c>
      <c r="G158" s="22" t="s">
        <v>1139</v>
      </c>
      <c r="H158" s="22" t="s">
        <v>1144</v>
      </c>
      <c r="I158" s="22" t="s">
        <v>1079</v>
      </c>
      <c r="J158" s="42">
        <f>1/3</f>
        <v>0.33333333333333331</v>
      </c>
      <c r="K158" s="53">
        <f>1/2</f>
        <v>0.5</v>
      </c>
    </row>
    <row r="159" spans="1:11" x14ac:dyDescent="0.2">
      <c r="A159" s="42" t="s">
        <v>840</v>
      </c>
      <c r="B159" s="42" t="s">
        <v>1083</v>
      </c>
      <c r="C159" s="44">
        <f>1/6</f>
        <v>0.16666666666666666</v>
      </c>
      <c r="D159" s="42" t="s">
        <v>1084</v>
      </c>
      <c r="E159" s="44">
        <f>1/3</f>
        <v>0.33333333333333331</v>
      </c>
      <c r="F159" s="42" t="s">
        <v>1131</v>
      </c>
      <c r="G159" s="42" t="s">
        <v>1139</v>
      </c>
      <c r="H159" s="42" t="s">
        <v>1144</v>
      </c>
      <c r="I159" s="22" t="s">
        <v>1079</v>
      </c>
      <c r="J159" s="42">
        <f>1/3</f>
        <v>0.33333333333333331</v>
      </c>
      <c r="K159" s="53">
        <f>1/2</f>
        <v>0.5</v>
      </c>
    </row>
    <row r="160" spans="1:11" x14ac:dyDescent="0.2">
      <c r="A160" s="22" t="s">
        <v>840</v>
      </c>
      <c r="B160" s="22" t="s">
        <v>1083</v>
      </c>
      <c r="C160" s="45">
        <f>1/6</f>
        <v>0.16666666666666666</v>
      </c>
      <c r="D160" s="22" t="s">
        <v>1086</v>
      </c>
      <c r="E160" s="45">
        <f>1/3</f>
        <v>0.33333333333333331</v>
      </c>
      <c r="F160" s="22" t="s">
        <v>1131</v>
      </c>
      <c r="G160" s="22" t="s">
        <v>1139</v>
      </c>
      <c r="H160" s="22" t="s">
        <v>1144</v>
      </c>
      <c r="I160" s="22" t="s">
        <v>1087</v>
      </c>
      <c r="J160" s="53">
        <f>1/2</f>
        <v>0.5</v>
      </c>
      <c r="K160" s="53">
        <f>1/2</f>
        <v>0.5</v>
      </c>
    </row>
    <row r="161" spans="1:11" x14ac:dyDescent="0.2">
      <c r="A161" s="42" t="s">
        <v>840</v>
      </c>
      <c r="B161" s="42" t="s">
        <v>1083</v>
      </c>
      <c r="C161" s="44">
        <f>1/6</f>
        <v>0.16666666666666666</v>
      </c>
      <c r="D161" s="42" t="s">
        <v>1084</v>
      </c>
      <c r="E161" s="44">
        <f>1/3</f>
        <v>0.33333333333333331</v>
      </c>
      <c r="F161" s="42" t="s">
        <v>1131</v>
      </c>
      <c r="G161" s="42" t="s">
        <v>1139</v>
      </c>
      <c r="H161" s="42" t="s">
        <v>1144</v>
      </c>
      <c r="I161" s="42" t="s">
        <v>1087</v>
      </c>
      <c r="J161" s="53">
        <f>1/2</f>
        <v>0.5</v>
      </c>
      <c r="K161" s="53">
        <f>1/2</f>
        <v>0.5</v>
      </c>
    </row>
    <row r="162" spans="1:11" x14ac:dyDescent="0.2">
      <c r="A162" s="22" t="s">
        <v>840</v>
      </c>
      <c r="B162" s="22" t="s">
        <v>1083</v>
      </c>
      <c r="C162" s="45">
        <f>1/6</f>
        <v>0.16666666666666666</v>
      </c>
      <c r="D162" s="22" t="s">
        <v>1086</v>
      </c>
      <c r="E162" s="45">
        <f>1/3</f>
        <v>0.33333333333333331</v>
      </c>
      <c r="F162" s="22" t="s">
        <v>1131</v>
      </c>
      <c r="G162" s="22" t="s">
        <v>1139</v>
      </c>
      <c r="H162" s="22" t="s">
        <v>1144</v>
      </c>
      <c r="I162" s="22" t="s">
        <v>1085</v>
      </c>
      <c r="J162" s="49">
        <f>1/2</f>
        <v>0.5</v>
      </c>
      <c r="K162" s="53">
        <f>1/2</f>
        <v>0.5</v>
      </c>
    </row>
    <row r="163" spans="1:11" x14ac:dyDescent="0.2">
      <c r="A163" s="42" t="s">
        <v>840</v>
      </c>
      <c r="B163" s="42" t="s">
        <v>1083</v>
      </c>
      <c r="C163" s="44">
        <f>1/6</f>
        <v>0.16666666666666666</v>
      </c>
      <c r="D163" s="42" t="s">
        <v>1084</v>
      </c>
      <c r="E163" s="44">
        <f>1/3</f>
        <v>0.33333333333333331</v>
      </c>
      <c r="F163" s="42" t="s">
        <v>1131</v>
      </c>
      <c r="G163" s="42" t="s">
        <v>1139</v>
      </c>
      <c r="H163" s="42" t="s">
        <v>1144</v>
      </c>
      <c r="I163" s="42" t="s">
        <v>1085</v>
      </c>
      <c r="J163" s="49">
        <f>1/2</f>
        <v>0.5</v>
      </c>
      <c r="K163" s="53">
        <f>1/2</f>
        <v>0.5</v>
      </c>
    </row>
    <row r="164" spans="1:11" x14ac:dyDescent="0.2">
      <c r="A164" s="22" t="s">
        <v>1007</v>
      </c>
      <c r="B164" s="22" t="s">
        <v>635</v>
      </c>
      <c r="C164" s="45">
        <f>1/16</f>
        <v>6.25E-2</v>
      </c>
      <c r="D164" s="22" t="s">
        <v>1088</v>
      </c>
      <c r="E164" s="45">
        <f>1/4</f>
        <v>0.25</v>
      </c>
      <c r="F164" s="22" t="s">
        <v>1114</v>
      </c>
      <c r="G164" s="22" t="s">
        <v>1134</v>
      </c>
      <c r="H164" s="22" t="s">
        <v>1129</v>
      </c>
      <c r="I164" s="22" t="s">
        <v>1026</v>
      </c>
      <c r="J164" s="22">
        <f>1/4</f>
        <v>0.25</v>
      </c>
      <c r="K164" s="22">
        <f>1/4</f>
        <v>0.25</v>
      </c>
    </row>
    <row r="165" spans="1:11" x14ac:dyDescent="0.2">
      <c r="A165" s="42" t="s">
        <v>1007</v>
      </c>
      <c r="B165" s="42" t="s">
        <v>635</v>
      </c>
      <c r="C165" s="44">
        <f>1/16</f>
        <v>6.25E-2</v>
      </c>
      <c r="D165" s="42" t="s">
        <v>1091</v>
      </c>
      <c r="E165" s="44">
        <f>1/4</f>
        <v>0.25</v>
      </c>
      <c r="F165" s="42" t="s">
        <v>1114</v>
      </c>
      <c r="G165" s="42" t="s">
        <v>1134</v>
      </c>
      <c r="H165" s="42" t="s">
        <v>1129</v>
      </c>
      <c r="I165" s="42" t="s">
        <v>1026</v>
      </c>
      <c r="J165" s="22">
        <f>1/4</f>
        <v>0.25</v>
      </c>
      <c r="K165" s="22">
        <f>1/4</f>
        <v>0.25</v>
      </c>
    </row>
    <row r="166" spans="1:11" x14ac:dyDescent="0.2">
      <c r="A166" s="22" t="s">
        <v>1007</v>
      </c>
      <c r="B166" s="22" t="s">
        <v>635</v>
      </c>
      <c r="C166" s="45">
        <f>1/16</f>
        <v>6.25E-2</v>
      </c>
      <c r="D166" s="22" t="s">
        <v>1092</v>
      </c>
      <c r="E166" s="45">
        <f>1/4</f>
        <v>0.25</v>
      </c>
      <c r="F166" s="22" t="s">
        <v>1114</v>
      </c>
      <c r="G166" s="22" t="s">
        <v>1134</v>
      </c>
      <c r="H166" s="22" t="s">
        <v>1129</v>
      </c>
      <c r="I166" s="22" t="s">
        <v>1026</v>
      </c>
      <c r="J166" s="22">
        <f>1/4</f>
        <v>0.25</v>
      </c>
      <c r="K166" s="22">
        <f>1/4</f>
        <v>0.25</v>
      </c>
    </row>
    <row r="167" spans="1:11" x14ac:dyDescent="0.2">
      <c r="A167" s="42" t="s">
        <v>1007</v>
      </c>
      <c r="B167" s="42" t="s">
        <v>635</v>
      </c>
      <c r="C167" s="44">
        <f>1/16</f>
        <v>6.25E-2</v>
      </c>
      <c r="D167" s="42" t="s">
        <v>1040</v>
      </c>
      <c r="E167" s="44">
        <f>3/11</f>
        <v>0.27272727272727271</v>
      </c>
      <c r="F167" s="42" t="s">
        <v>1116</v>
      </c>
      <c r="G167" s="42" t="s">
        <v>1133</v>
      </c>
      <c r="H167" s="42" t="s">
        <v>1129</v>
      </c>
      <c r="I167" s="42" t="s">
        <v>1026</v>
      </c>
      <c r="J167" s="22">
        <f>1/4</f>
        <v>0.25</v>
      </c>
      <c r="K167" s="22">
        <f>1/4</f>
        <v>0.25</v>
      </c>
    </row>
    <row r="168" spans="1:11" x14ac:dyDescent="0.2">
      <c r="A168" s="42" t="s">
        <v>1007</v>
      </c>
      <c r="B168" s="42" t="s">
        <v>635</v>
      </c>
      <c r="C168" s="44">
        <f>1/16</f>
        <v>6.25E-2</v>
      </c>
      <c r="D168" s="42" t="s">
        <v>1088</v>
      </c>
      <c r="E168" s="44">
        <f>1/4</f>
        <v>0.25</v>
      </c>
      <c r="F168" s="42" t="s">
        <v>1114</v>
      </c>
      <c r="G168" s="42" t="s">
        <v>1134</v>
      </c>
      <c r="H168" s="42" t="s">
        <v>1129</v>
      </c>
      <c r="I168" s="42" t="s">
        <v>1147</v>
      </c>
      <c r="J168" s="22">
        <f>1/4</f>
        <v>0.25</v>
      </c>
      <c r="K168" s="22">
        <f>1/4</f>
        <v>0.25</v>
      </c>
    </row>
    <row r="169" spans="1:11" x14ac:dyDescent="0.2">
      <c r="A169" s="22" t="s">
        <v>1007</v>
      </c>
      <c r="B169" s="22" t="s">
        <v>635</v>
      </c>
      <c r="C169" s="45">
        <f>1/16</f>
        <v>6.25E-2</v>
      </c>
      <c r="D169" s="22" t="s">
        <v>1091</v>
      </c>
      <c r="E169" s="45">
        <f>1/4</f>
        <v>0.25</v>
      </c>
      <c r="F169" s="22" t="s">
        <v>1114</v>
      </c>
      <c r="G169" s="22" t="s">
        <v>1134</v>
      </c>
      <c r="H169" s="22" t="s">
        <v>1129</v>
      </c>
      <c r="I169" s="22" t="s">
        <v>1147</v>
      </c>
      <c r="J169" s="22">
        <f>1/4</f>
        <v>0.25</v>
      </c>
      <c r="K169" s="22">
        <f>1/4</f>
        <v>0.25</v>
      </c>
    </row>
    <row r="170" spans="1:11" x14ac:dyDescent="0.2">
      <c r="A170" s="42" t="s">
        <v>1007</v>
      </c>
      <c r="B170" s="42" t="s">
        <v>635</v>
      </c>
      <c r="C170" s="44">
        <f>1/16</f>
        <v>6.25E-2</v>
      </c>
      <c r="D170" s="42" t="s">
        <v>1092</v>
      </c>
      <c r="E170" s="44">
        <f>1/4</f>
        <v>0.25</v>
      </c>
      <c r="F170" s="42" t="s">
        <v>1114</v>
      </c>
      <c r="G170" s="42" t="s">
        <v>1134</v>
      </c>
      <c r="H170" s="42" t="s">
        <v>1129</v>
      </c>
      <c r="I170" s="42" t="s">
        <v>1147</v>
      </c>
      <c r="J170" s="22">
        <f>1/4</f>
        <v>0.25</v>
      </c>
      <c r="K170" s="22">
        <f>1/4</f>
        <v>0.25</v>
      </c>
    </row>
    <row r="171" spans="1:11" x14ac:dyDescent="0.2">
      <c r="A171" s="22" t="s">
        <v>1007</v>
      </c>
      <c r="B171" s="22" t="s">
        <v>635</v>
      </c>
      <c r="C171" s="45">
        <f>1/16</f>
        <v>6.25E-2</v>
      </c>
      <c r="D171" s="22" t="s">
        <v>1040</v>
      </c>
      <c r="E171" s="45">
        <f>3/11</f>
        <v>0.27272727272727271</v>
      </c>
      <c r="F171" s="22" t="s">
        <v>1116</v>
      </c>
      <c r="G171" s="22" t="s">
        <v>1133</v>
      </c>
      <c r="H171" s="22" t="s">
        <v>1129</v>
      </c>
      <c r="I171" s="22" t="s">
        <v>1147</v>
      </c>
      <c r="J171" s="22">
        <f>1/4</f>
        <v>0.25</v>
      </c>
      <c r="K171" s="22">
        <f>1/4</f>
        <v>0.25</v>
      </c>
    </row>
    <row r="172" spans="1:11" x14ac:dyDescent="0.2">
      <c r="A172" s="22" t="s">
        <v>1007</v>
      </c>
      <c r="B172" s="22" t="s">
        <v>635</v>
      </c>
      <c r="C172" s="45">
        <f>1/16</f>
        <v>6.25E-2</v>
      </c>
      <c r="D172" s="22" t="s">
        <v>1088</v>
      </c>
      <c r="E172" s="45">
        <f>1/4</f>
        <v>0.25</v>
      </c>
      <c r="F172" s="22" t="s">
        <v>1114</v>
      </c>
      <c r="G172" s="22" t="s">
        <v>1134</v>
      </c>
      <c r="H172" s="22" t="s">
        <v>1129</v>
      </c>
      <c r="I172" s="22" t="s">
        <v>1090</v>
      </c>
      <c r="J172" s="22">
        <f>1/4</f>
        <v>0.25</v>
      </c>
      <c r="K172" s="22">
        <f>1/4</f>
        <v>0.25</v>
      </c>
    </row>
    <row r="173" spans="1:11" x14ac:dyDescent="0.2">
      <c r="A173" s="42" t="s">
        <v>1007</v>
      </c>
      <c r="B173" s="42" t="s">
        <v>635</v>
      </c>
      <c r="C173" s="44">
        <f>1/16</f>
        <v>6.25E-2</v>
      </c>
      <c r="D173" s="42" t="s">
        <v>1091</v>
      </c>
      <c r="E173" s="44">
        <f>1/4</f>
        <v>0.25</v>
      </c>
      <c r="F173" s="42" t="s">
        <v>1114</v>
      </c>
      <c r="G173" s="42" t="s">
        <v>1134</v>
      </c>
      <c r="H173" s="42" t="s">
        <v>1129</v>
      </c>
      <c r="I173" s="42" t="s">
        <v>1090</v>
      </c>
      <c r="J173" s="22">
        <f>1/4</f>
        <v>0.25</v>
      </c>
      <c r="K173" s="22">
        <f>1/4</f>
        <v>0.25</v>
      </c>
    </row>
    <row r="174" spans="1:11" x14ac:dyDescent="0.2">
      <c r="A174" s="22" t="s">
        <v>1007</v>
      </c>
      <c r="B174" s="22" t="s">
        <v>635</v>
      </c>
      <c r="C174" s="45">
        <f>1/16</f>
        <v>6.25E-2</v>
      </c>
      <c r="D174" s="22" t="s">
        <v>1092</v>
      </c>
      <c r="E174" s="45">
        <f>1/4</f>
        <v>0.25</v>
      </c>
      <c r="F174" s="22" t="s">
        <v>1114</v>
      </c>
      <c r="G174" s="22" t="s">
        <v>1134</v>
      </c>
      <c r="H174" s="22" t="s">
        <v>1129</v>
      </c>
      <c r="I174" s="22" t="s">
        <v>1090</v>
      </c>
      <c r="J174" s="48">
        <f>1/4</f>
        <v>0.25</v>
      </c>
      <c r="K174" s="48">
        <f>1/4</f>
        <v>0.25</v>
      </c>
    </row>
    <row r="175" spans="1:11" x14ac:dyDescent="0.2">
      <c r="A175" s="42" t="s">
        <v>1007</v>
      </c>
      <c r="B175" s="42" t="s">
        <v>635</v>
      </c>
      <c r="C175" s="44">
        <f>1/16</f>
        <v>6.25E-2</v>
      </c>
      <c r="D175" s="42" t="s">
        <v>1040</v>
      </c>
      <c r="E175" s="44">
        <f>3/11</f>
        <v>0.27272727272727271</v>
      </c>
      <c r="F175" s="42" t="s">
        <v>1116</v>
      </c>
      <c r="G175" s="42" t="s">
        <v>1133</v>
      </c>
      <c r="H175" s="42" t="s">
        <v>1129</v>
      </c>
      <c r="I175" s="42" t="s">
        <v>1090</v>
      </c>
      <c r="J175" s="48">
        <f>1/4</f>
        <v>0.25</v>
      </c>
      <c r="K175" s="48">
        <f>1/4</f>
        <v>0.25</v>
      </c>
    </row>
    <row r="176" spans="1:11" x14ac:dyDescent="0.2">
      <c r="A176" s="22" t="s">
        <v>1007</v>
      </c>
      <c r="B176" s="22" t="s">
        <v>635</v>
      </c>
      <c r="C176" s="45">
        <f>1/16</f>
        <v>6.25E-2</v>
      </c>
      <c r="D176" s="22" t="s">
        <v>1088</v>
      </c>
      <c r="E176" s="45">
        <f>1/4</f>
        <v>0.25</v>
      </c>
      <c r="F176" s="22" t="s">
        <v>1114</v>
      </c>
      <c r="G176" s="22" t="s">
        <v>1134</v>
      </c>
      <c r="H176" s="22" t="s">
        <v>1129</v>
      </c>
      <c r="I176" s="22" t="s">
        <v>1089</v>
      </c>
      <c r="J176" s="48">
        <f>1/4</f>
        <v>0.25</v>
      </c>
      <c r="K176" s="48">
        <f>1/4</f>
        <v>0.25</v>
      </c>
    </row>
    <row r="177" spans="1:11" x14ac:dyDescent="0.2">
      <c r="A177" s="42" t="s">
        <v>1007</v>
      </c>
      <c r="B177" s="42" t="s">
        <v>635</v>
      </c>
      <c r="C177" s="44">
        <f>1/16</f>
        <v>6.25E-2</v>
      </c>
      <c r="D177" s="42" t="s">
        <v>1091</v>
      </c>
      <c r="E177" s="44">
        <f>1/4</f>
        <v>0.25</v>
      </c>
      <c r="F177" s="42" t="s">
        <v>1114</v>
      </c>
      <c r="G177" s="42" t="s">
        <v>1134</v>
      </c>
      <c r="H177" s="42" t="s">
        <v>1129</v>
      </c>
      <c r="I177" s="42" t="s">
        <v>1089</v>
      </c>
      <c r="J177" s="48">
        <f>1/4</f>
        <v>0.25</v>
      </c>
      <c r="K177" s="48">
        <f>1/4</f>
        <v>0.25</v>
      </c>
    </row>
    <row r="178" spans="1:11" x14ac:dyDescent="0.2">
      <c r="A178" s="22" t="s">
        <v>1007</v>
      </c>
      <c r="B178" s="22" t="s">
        <v>635</v>
      </c>
      <c r="C178" s="45">
        <f>1/16</f>
        <v>6.25E-2</v>
      </c>
      <c r="D178" s="22" t="s">
        <v>1092</v>
      </c>
      <c r="E178" s="45">
        <f>1/4</f>
        <v>0.25</v>
      </c>
      <c r="F178" s="22" t="s">
        <v>1114</v>
      </c>
      <c r="G178" s="22" t="s">
        <v>1134</v>
      </c>
      <c r="H178" s="22" t="s">
        <v>1129</v>
      </c>
      <c r="I178" s="22" t="s">
        <v>1089</v>
      </c>
      <c r="J178" s="48">
        <f>1/4</f>
        <v>0.25</v>
      </c>
      <c r="K178" s="48">
        <f>1/4</f>
        <v>0.25</v>
      </c>
    </row>
    <row r="179" spans="1:11" x14ac:dyDescent="0.2">
      <c r="A179" s="42" t="s">
        <v>1007</v>
      </c>
      <c r="B179" s="42" t="s">
        <v>635</v>
      </c>
      <c r="C179" s="44">
        <f>1/16</f>
        <v>6.25E-2</v>
      </c>
      <c r="D179" s="42" t="s">
        <v>1040</v>
      </c>
      <c r="E179" s="44">
        <f>3/11</f>
        <v>0.27272727272727271</v>
      </c>
      <c r="F179" s="42" t="s">
        <v>1116</v>
      </c>
      <c r="G179" s="42" t="s">
        <v>1133</v>
      </c>
      <c r="H179" s="42" t="s">
        <v>1129</v>
      </c>
      <c r="I179" s="42" t="s">
        <v>1089</v>
      </c>
      <c r="J179" s="48">
        <f>1/4</f>
        <v>0.25</v>
      </c>
      <c r="K179" s="48">
        <f>1/4</f>
        <v>0.25</v>
      </c>
    </row>
    <row r="180" spans="1:11" x14ac:dyDescent="0.2">
      <c r="A180" s="22" t="s">
        <v>840</v>
      </c>
      <c r="B180" s="22" t="s">
        <v>1093</v>
      </c>
      <c r="C180" s="45">
        <f>1/9</f>
        <v>0.1111111111111111</v>
      </c>
      <c r="D180" s="22" t="s">
        <v>1099</v>
      </c>
      <c r="E180" s="45">
        <f>1/3</f>
        <v>0.33333333333333331</v>
      </c>
      <c r="F180" s="22" t="s">
        <v>1119</v>
      </c>
      <c r="G180" s="22" t="s">
        <v>1140</v>
      </c>
      <c r="H180" s="22" t="s">
        <v>1144</v>
      </c>
      <c r="I180" s="22" t="s">
        <v>1096</v>
      </c>
      <c r="J180" s="55">
        <f>1/3</f>
        <v>0.33333333333333331</v>
      </c>
      <c r="K180" s="55">
        <f>1/3</f>
        <v>0.33333333333333331</v>
      </c>
    </row>
    <row r="181" spans="1:11" x14ac:dyDescent="0.2">
      <c r="A181" s="42" t="s">
        <v>840</v>
      </c>
      <c r="B181" s="42" t="s">
        <v>1093</v>
      </c>
      <c r="C181" s="44">
        <f>1/9</f>
        <v>0.1111111111111111</v>
      </c>
      <c r="D181" s="42" t="s">
        <v>1098</v>
      </c>
      <c r="E181" s="44">
        <f>1/3</f>
        <v>0.33333333333333331</v>
      </c>
      <c r="F181" s="42" t="s">
        <v>1119</v>
      </c>
      <c r="G181" s="42" t="s">
        <v>1140</v>
      </c>
      <c r="H181" s="42" t="s">
        <v>1144</v>
      </c>
      <c r="I181" s="42" t="s">
        <v>1096</v>
      </c>
      <c r="J181" s="55">
        <f>1/3</f>
        <v>0.33333333333333331</v>
      </c>
      <c r="K181" s="55">
        <f>1/3</f>
        <v>0.33333333333333331</v>
      </c>
    </row>
    <row r="182" spans="1:11" x14ac:dyDescent="0.2">
      <c r="A182" s="22" t="s">
        <v>840</v>
      </c>
      <c r="B182" s="22" t="s">
        <v>1093</v>
      </c>
      <c r="C182" s="45">
        <f>1/9</f>
        <v>0.1111111111111111</v>
      </c>
      <c r="D182" s="22" t="s">
        <v>1094</v>
      </c>
      <c r="E182" s="45">
        <f>1/3</f>
        <v>0.33333333333333331</v>
      </c>
      <c r="F182" s="22" t="s">
        <v>1119</v>
      </c>
      <c r="G182" s="22" t="s">
        <v>1140</v>
      </c>
      <c r="H182" s="22" t="s">
        <v>1144</v>
      </c>
      <c r="I182" s="22" t="s">
        <v>1096</v>
      </c>
      <c r="J182" s="42">
        <f>1/3</f>
        <v>0.33333333333333331</v>
      </c>
      <c r="K182" s="42">
        <f>1/3</f>
        <v>0.33333333333333331</v>
      </c>
    </row>
    <row r="183" spans="1:11" x14ac:dyDescent="0.2">
      <c r="A183" s="42" t="s">
        <v>840</v>
      </c>
      <c r="B183" s="42" t="s">
        <v>1093</v>
      </c>
      <c r="C183" s="44">
        <f>1/9</f>
        <v>0.1111111111111111</v>
      </c>
      <c r="D183" s="42" t="s">
        <v>1099</v>
      </c>
      <c r="E183" s="44">
        <f>1/3</f>
        <v>0.33333333333333331</v>
      </c>
      <c r="F183" s="42" t="s">
        <v>1119</v>
      </c>
      <c r="G183" s="42" t="s">
        <v>1140</v>
      </c>
      <c r="H183" s="42" t="s">
        <v>1144</v>
      </c>
      <c r="I183" s="42" t="s">
        <v>1095</v>
      </c>
      <c r="J183" s="42">
        <f>1/3</f>
        <v>0.33333333333333331</v>
      </c>
      <c r="K183" s="42">
        <f>1/3</f>
        <v>0.33333333333333331</v>
      </c>
    </row>
    <row r="184" spans="1:11" x14ac:dyDescent="0.2">
      <c r="A184" s="22" t="s">
        <v>840</v>
      </c>
      <c r="B184" s="22" t="s">
        <v>1093</v>
      </c>
      <c r="C184" s="45">
        <f>1/9</f>
        <v>0.1111111111111111</v>
      </c>
      <c r="D184" s="22" t="s">
        <v>1098</v>
      </c>
      <c r="E184" s="45">
        <f>1/3</f>
        <v>0.33333333333333331</v>
      </c>
      <c r="F184" s="22" t="s">
        <v>1119</v>
      </c>
      <c r="G184" s="22" t="s">
        <v>1140</v>
      </c>
      <c r="H184" s="22" t="s">
        <v>1144</v>
      </c>
      <c r="I184" s="22" t="s">
        <v>1095</v>
      </c>
      <c r="J184" s="42">
        <f>1/3</f>
        <v>0.33333333333333331</v>
      </c>
      <c r="K184" s="42">
        <f>1/3</f>
        <v>0.33333333333333331</v>
      </c>
    </row>
    <row r="185" spans="1:11" x14ac:dyDescent="0.2">
      <c r="A185" s="42" t="s">
        <v>840</v>
      </c>
      <c r="B185" s="42" t="s">
        <v>1093</v>
      </c>
      <c r="C185" s="44">
        <f>1/9</f>
        <v>0.1111111111111111</v>
      </c>
      <c r="D185" s="42" t="s">
        <v>1094</v>
      </c>
      <c r="E185" s="44">
        <f>1/3</f>
        <v>0.33333333333333331</v>
      </c>
      <c r="F185" s="42" t="s">
        <v>1119</v>
      </c>
      <c r="G185" s="42" t="s">
        <v>1140</v>
      </c>
      <c r="H185" s="42" t="s">
        <v>1144</v>
      </c>
      <c r="I185" s="42" t="s">
        <v>1095</v>
      </c>
      <c r="J185" s="42">
        <f>1/3</f>
        <v>0.33333333333333331</v>
      </c>
      <c r="K185" s="42">
        <f>1/3</f>
        <v>0.33333333333333331</v>
      </c>
    </row>
    <row r="186" spans="1:11" x14ac:dyDescent="0.2">
      <c r="A186" s="42" t="s">
        <v>840</v>
      </c>
      <c r="B186" s="42" t="s">
        <v>1093</v>
      </c>
      <c r="C186" s="44">
        <f>1/9</f>
        <v>0.1111111111111111</v>
      </c>
      <c r="D186" s="42" t="s">
        <v>1099</v>
      </c>
      <c r="E186" s="44">
        <f>1/3</f>
        <v>0.33333333333333331</v>
      </c>
      <c r="F186" s="42" t="s">
        <v>1119</v>
      </c>
      <c r="G186" s="42" t="s">
        <v>1140</v>
      </c>
      <c r="H186" s="42" t="s">
        <v>1144</v>
      </c>
      <c r="I186" s="42" t="s">
        <v>1097</v>
      </c>
      <c r="J186" s="42">
        <f>1/3</f>
        <v>0.33333333333333331</v>
      </c>
      <c r="K186" s="42">
        <f>1/3</f>
        <v>0.33333333333333331</v>
      </c>
    </row>
    <row r="187" spans="1:11" x14ac:dyDescent="0.2">
      <c r="A187" s="22" t="s">
        <v>840</v>
      </c>
      <c r="B187" s="22" t="s">
        <v>1093</v>
      </c>
      <c r="C187" s="45">
        <f>1/9</f>
        <v>0.1111111111111111</v>
      </c>
      <c r="D187" s="22" t="s">
        <v>1098</v>
      </c>
      <c r="E187" s="45">
        <f>1/3</f>
        <v>0.33333333333333331</v>
      </c>
      <c r="F187" s="22" t="s">
        <v>1119</v>
      </c>
      <c r="G187" s="22" t="s">
        <v>1140</v>
      </c>
      <c r="H187" s="22" t="s">
        <v>1144</v>
      </c>
      <c r="I187" s="22" t="s">
        <v>1097</v>
      </c>
      <c r="J187" s="42">
        <f>1/3</f>
        <v>0.33333333333333331</v>
      </c>
      <c r="K187" s="42">
        <f>1/3</f>
        <v>0.33333333333333331</v>
      </c>
    </row>
    <row r="188" spans="1:11" x14ac:dyDescent="0.2">
      <c r="A188" s="42" t="s">
        <v>840</v>
      </c>
      <c r="B188" s="42" t="s">
        <v>1093</v>
      </c>
      <c r="C188" s="44">
        <f>1/9</f>
        <v>0.1111111111111111</v>
      </c>
      <c r="D188" s="42" t="s">
        <v>1094</v>
      </c>
      <c r="E188" s="44">
        <f>1/3</f>
        <v>0.33333333333333331</v>
      </c>
      <c r="F188" s="42" t="s">
        <v>1119</v>
      </c>
      <c r="G188" s="42" t="s">
        <v>1140</v>
      </c>
      <c r="H188" s="42" t="s">
        <v>1144</v>
      </c>
      <c r="I188" s="42" t="s">
        <v>1097</v>
      </c>
      <c r="J188" s="42">
        <f>1/3</f>
        <v>0.33333333333333331</v>
      </c>
      <c r="K188" s="42">
        <f>1/3</f>
        <v>0.33333333333333331</v>
      </c>
    </row>
    <row r="189" spans="1:11" x14ac:dyDescent="0.2">
      <c r="A189" s="42" t="s">
        <v>936</v>
      </c>
      <c r="B189" s="42" t="s">
        <v>949</v>
      </c>
      <c r="C189" s="44">
        <f>1/9</f>
        <v>0.1111111111111111</v>
      </c>
      <c r="D189" s="42" t="s">
        <v>1100</v>
      </c>
      <c r="E189" s="44">
        <f>1/3</f>
        <v>0.33333333333333331</v>
      </c>
      <c r="F189" s="42" t="s">
        <v>1115</v>
      </c>
      <c r="G189" s="42" t="s">
        <v>1133</v>
      </c>
      <c r="H189" s="42" t="s">
        <v>1144</v>
      </c>
      <c r="I189" s="42" t="s">
        <v>996</v>
      </c>
      <c r="J189" s="55">
        <f>1/3</f>
        <v>0.33333333333333331</v>
      </c>
      <c r="K189" s="42">
        <f>1/3</f>
        <v>0.33333333333333331</v>
      </c>
    </row>
    <row r="190" spans="1:11" x14ac:dyDescent="0.2">
      <c r="A190" s="22" t="s">
        <v>936</v>
      </c>
      <c r="B190" s="22" t="s">
        <v>949</v>
      </c>
      <c r="C190" s="45">
        <f>1/9</f>
        <v>0.1111111111111111</v>
      </c>
      <c r="D190" s="22" t="s">
        <v>1102</v>
      </c>
      <c r="E190" s="45">
        <f>1/3</f>
        <v>0.33333333333333331</v>
      </c>
      <c r="F190" s="22" t="s">
        <v>1115</v>
      </c>
      <c r="G190" s="22" t="s">
        <v>1133</v>
      </c>
      <c r="H190" s="22" t="s">
        <v>1144</v>
      </c>
      <c r="I190" s="22" t="s">
        <v>996</v>
      </c>
      <c r="J190" s="55">
        <f>1/3</f>
        <v>0.33333333333333331</v>
      </c>
      <c r="K190" s="42">
        <f>1/3</f>
        <v>0.33333333333333331</v>
      </c>
    </row>
    <row r="191" spans="1:11" x14ac:dyDescent="0.2">
      <c r="A191" s="42" t="s">
        <v>936</v>
      </c>
      <c r="B191" s="42" t="s">
        <v>949</v>
      </c>
      <c r="C191" s="44">
        <f>1/9</f>
        <v>0.1111111111111111</v>
      </c>
      <c r="D191" s="42" t="s">
        <v>1101</v>
      </c>
      <c r="E191" s="44">
        <f>1/3</f>
        <v>0.33333333333333331</v>
      </c>
      <c r="F191" s="42" t="s">
        <v>1115</v>
      </c>
      <c r="G191" s="42" t="s">
        <v>1133</v>
      </c>
      <c r="H191" s="42" t="s">
        <v>1144</v>
      </c>
      <c r="I191" s="42" t="s">
        <v>996</v>
      </c>
      <c r="J191" s="42">
        <f>1/3</f>
        <v>0.33333333333333331</v>
      </c>
      <c r="K191" s="42">
        <f>1/3</f>
        <v>0.33333333333333331</v>
      </c>
    </row>
    <row r="192" spans="1:11" x14ac:dyDescent="0.2">
      <c r="A192" s="22" t="s">
        <v>936</v>
      </c>
      <c r="B192" s="22" t="s">
        <v>949</v>
      </c>
      <c r="C192" s="45">
        <f>1/9</f>
        <v>0.1111111111111111</v>
      </c>
      <c r="D192" s="22" t="s">
        <v>1100</v>
      </c>
      <c r="E192" s="45">
        <f>1/3</f>
        <v>0.33333333333333331</v>
      </c>
      <c r="F192" s="22" t="s">
        <v>1115</v>
      </c>
      <c r="G192" s="22" t="s">
        <v>1133</v>
      </c>
      <c r="H192" s="22" t="s">
        <v>1144</v>
      </c>
      <c r="I192" s="22" t="s">
        <v>1104</v>
      </c>
      <c r="J192" s="42">
        <f>1/3</f>
        <v>0.33333333333333331</v>
      </c>
      <c r="K192" s="42">
        <f>1/3</f>
        <v>0.33333333333333331</v>
      </c>
    </row>
    <row r="193" spans="1:11" x14ac:dyDescent="0.2">
      <c r="A193" s="42" t="s">
        <v>936</v>
      </c>
      <c r="B193" s="42" t="s">
        <v>949</v>
      </c>
      <c r="C193" s="44">
        <f>1/9</f>
        <v>0.1111111111111111</v>
      </c>
      <c r="D193" s="42" t="s">
        <v>1102</v>
      </c>
      <c r="E193" s="44">
        <f>1/3</f>
        <v>0.33333333333333331</v>
      </c>
      <c r="F193" s="42" t="s">
        <v>1115</v>
      </c>
      <c r="G193" s="42" t="s">
        <v>1133</v>
      </c>
      <c r="H193" s="42" t="s">
        <v>1144</v>
      </c>
      <c r="I193" s="42" t="s">
        <v>1104</v>
      </c>
      <c r="J193" s="42">
        <f>1/3</f>
        <v>0.33333333333333331</v>
      </c>
      <c r="K193" s="42">
        <f>1/3</f>
        <v>0.33333333333333331</v>
      </c>
    </row>
    <row r="194" spans="1:11" x14ac:dyDescent="0.2">
      <c r="A194" s="22" t="s">
        <v>936</v>
      </c>
      <c r="B194" s="22" t="s">
        <v>949</v>
      </c>
      <c r="C194" s="45">
        <f>1/9</f>
        <v>0.1111111111111111</v>
      </c>
      <c r="D194" s="22" t="s">
        <v>1101</v>
      </c>
      <c r="E194" s="45">
        <f>1/3</f>
        <v>0.33333333333333331</v>
      </c>
      <c r="F194" s="22" t="s">
        <v>1115</v>
      </c>
      <c r="G194" s="22" t="s">
        <v>1133</v>
      </c>
      <c r="H194" s="22" t="s">
        <v>1144</v>
      </c>
      <c r="I194" s="22" t="s">
        <v>1104</v>
      </c>
      <c r="J194" s="55">
        <f>1/3</f>
        <v>0.33333333333333331</v>
      </c>
      <c r="K194" s="55">
        <f>1/3</f>
        <v>0.33333333333333331</v>
      </c>
    </row>
    <row r="195" spans="1:11" x14ac:dyDescent="0.2">
      <c r="A195" s="42" t="s">
        <v>936</v>
      </c>
      <c r="B195" s="42" t="s">
        <v>949</v>
      </c>
      <c r="C195" s="44">
        <f>1/9</f>
        <v>0.1111111111111111</v>
      </c>
      <c r="D195" s="42" t="s">
        <v>1100</v>
      </c>
      <c r="E195" s="44">
        <f>1/3</f>
        <v>0.33333333333333331</v>
      </c>
      <c r="F195" s="42" t="s">
        <v>1115</v>
      </c>
      <c r="G195" s="42" t="s">
        <v>1133</v>
      </c>
      <c r="H195" s="42" t="s">
        <v>1144</v>
      </c>
      <c r="I195" s="42" t="s">
        <v>1103</v>
      </c>
      <c r="J195" s="55">
        <f>1/3</f>
        <v>0.33333333333333331</v>
      </c>
      <c r="K195" s="55">
        <f>1/3</f>
        <v>0.33333333333333331</v>
      </c>
    </row>
    <row r="196" spans="1:11" x14ac:dyDescent="0.2">
      <c r="A196" s="22" t="s">
        <v>936</v>
      </c>
      <c r="B196" s="22" t="s">
        <v>949</v>
      </c>
      <c r="C196" s="45">
        <f>1/9</f>
        <v>0.1111111111111111</v>
      </c>
      <c r="D196" s="22" t="s">
        <v>1102</v>
      </c>
      <c r="E196" s="45">
        <f>1/3</f>
        <v>0.33333333333333331</v>
      </c>
      <c r="F196" s="22" t="s">
        <v>1115</v>
      </c>
      <c r="G196" s="22" t="s">
        <v>1133</v>
      </c>
      <c r="H196" s="22" t="s">
        <v>1144</v>
      </c>
      <c r="I196" s="22" t="s">
        <v>1103</v>
      </c>
      <c r="J196" s="55">
        <f>1/3</f>
        <v>0.33333333333333331</v>
      </c>
      <c r="K196" s="55">
        <f>1/3</f>
        <v>0.33333333333333331</v>
      </c>
    </row>
    <row r="197" spans="1:11" x14ac:dyDescent="0.2">
      <c r="A197" s="42" t="s">
        <v>936</v>
      </c>
      <c r="B197" s="42" t="s">
        <v>949</v>
      </c>
      <c r="C197" s="44">
        <f>1/9</f>
        <v>0.1111111111111111</v>
      </c>
      <c r="D197" s="42" t="s">
        <v>1101</v>
      </c>
      <c r="E197" s="44">
        <f>1/3</f>
        <v>0.33333333333333331</v>
      </c>
      <c r="F197" s="42" t="s">
        <v>1115</v>
      </c>
      <c r="G197" s="42" t="s">
        <v>1133</v>
      </c>
      <c r="H197" s="42" t="s">
        <v>1144</v>
      </c>
      <c r="I197" s="42" t="s">
        <v>1103</v>
      </c>
      <c r="J197" s="55">
        <f>1/3</f>
        <v>0.33333333333333331</v>
      </c>
      <c r="K197" s="55">
        <f>1/3</f>
        <v>0.33333333333333331</v>
      </c>
    </row>
    <row r="198" spans="1:11" x14ac:dyDescent="0.2">
      <c r="A198" s="42" t="s">
        <v>840</v>
      </c>
      <c r="B198" s="42" t="s">
        <v>1105</v>
      </c>
      <c r="C198" s="44">
        <f>1/12</f>
        <v>8.3333333333333329E-2</v>
      </c>
      <c r="D198" s="42" t="s">
        <v>1110</v>
      </c>
      <c r="E198" s="44">
        <f>2/7</f>
        <v>0.2857142857142857</v>
      </c>
      <c r="F198" s="42" t="s">
        <v>1120</v>
      </c>
      <c r="G198" s="42" t="s">
        <v>1136</v>
      </c>
      <c r="H198" s="42" t="s">
        <v>1144</v>
      </c>
      <c r="I198" s="42" t="s">
        <v>1002</v>
      </c>
      <c r="J198" s="22">
        <f>1/16</f>
        <v>6.25E-2</v>
      </c>
      <c r="K198" s="42">
        <f>1/3</f>
        <v>0.33333333333333331</v>
      </c>
    </row>
    <row r="199" spans="1:11" x14ac:dyDescent="0.2">
      <c r="A199" s="22" t="s">
        <v>840</v>
      </c>
      <c r="B199" s="22" t="s">
        <v>1105</v>
      </c>
      <c r="C199" s="45">
        <f>1/12</f>
        <v>8.3333333333333329E-2</v>
      </c>
      <c r="D199" s="22" t="s">
        <v>1106</v>
      </c>
      <c r="E199" s="45">
        <f>1/4</f>
        <v>0.25</v>
      </c>
      <c r="F199" s="22" t="s">
        <v>1120</v>
      </c>
      <c r="G199" s="22" t="s">
        <v>1136</v>
      </c>
      <c r="H199" s="22" t="s">
        <v>1144</v>
      </c>
      <c r="I199" s="22" t="s">
        <v>1002</v>
      </c>
      <c r="J199" s="22">
        <f>1/16</f>
        <v>6.25E-2</v>
      </c>
      <c r="K199" s="42">
        <f>1/3</f>
        <v>0.33333333333333331</v>
      </c>
    </row>
    <row r="200" spans="1:11" x14ac:dyDescent="0.2">
      <c r="A200" s="22" t="s">
        <v>840</v>
      </c>
      <c r="B200" s="22" t="s">
        <v>1105</v>
      </c>
      <c r="C200" s="45">
        <f>1/12</f>
        <v>8.3333333333333329E-2</v>
      </c>
      <c r="D200" s="22" t="s">
        <v>1109</v>
      </c>
      <c r="E200" s="45">
        <f>1/4</f>
        <v>0.25</v>
      </c>
      <c r="F200" s="22" t="s">
        <v>1120</v>
      </c>
      <c r="G200" s="22" t="s">
        <v>1136</v>
      </c>
      <c r="H200" s="22" t="s">
        <v>1144</v>
      </c>
      <c r="I200" s="22" t="s">
        <v>1002</v>
      </c>
      <c r="J200" s="22">
        <f>1/16</f>
        <v>6.25E-2</v>
      </c>
      <c r="K200" s="42">
        <f>1/3</f>
        <v>0.33333333333333331</v>
      </c>
    </row>
    <row r="201" spans="1:11" x14ac:dyDescent="0.2">
      <c r="A201" s="22" t="s">
        <v>840</v>
      </c>
      <c r="B201" s="22" t="s">
        <v>1105</v>
      </c>
      <c r="C201" s="45">
        <f>1/12</f>
        <v>8.3333333333333329E-2</v>
      </c>
      <c r="D201" s="22" t="s">
        <v>1110</v>
      </c>
      <c r="E201" s="45">
        <f>2/7</f>
        <v>0.2857142857142857</v>
      </c>
      <c r="F201" s="22" t="s">
        <v>1120</v>
      </c>
      <c r="G201" s="22" t="s">
        <v>1136</v>
      </c>
      <c r="H201" s="22" t="s">
        <v>1144</v>
      </c>
      <c r="I201" s="22" t="s">
        <v>1107</v>
      </c>
      <c r="J201" s="42">
        <f>1/3</f>
        <v>0.33333333333333331</v>
      </c>
      <c r="K201" s="42">
        <f>1/3</f>
        <v>0.33333333333333331</v>
      </c>
    </row>
    <row r="202" spans="1:11" x14ac:dyDescent="0.2">
      <c r="A202" s="42" t="s">
        <v>840</v>
      </c>
      <c r="B202" s="42" t="s">
        <v>1105</v>
      </c>
      <c r="C202" s="44">
        <f>1/12</f>
        <v>8.3333333333333329E-2</v>
      </c>
      <c r="D202" s="42" t="s">
        <v>1106</v>
      </c>
      <c r="E202" s="44">
        <f>1/4</f>
        <v>0.25</v>
      </c>
      <c r="F202" s="42" t="s">
        <v>1120</v>
      </c>
      <c r="G202" s="42" t="s">
        <v>1136</v>
      </c>
      <c r="H202" s="42" t="s">
        <v>1144</v>
      </c>
      <c r="I202" s="42" t="s">
        <v>1107</v>
      </c>
      <c r="J202" s="42">
        <f>1/3</f>
        <v>0.33333333333333331</v>
      </c>
      <c r="K202" s="42">
        <f>1/3</f>
        <v>0.33333333333333331</v>
      </c>
    </row>
    <row r="203" spans="1:11" x14ac:dyDescent="0.2">
      <c r="A203" s="22" t="s">
        <v>840</v>
      </c>
      <c r="B203" s="22" t="s">
        <v>1105</v>
      </c>
      <c r="C203" s="45">
        <f>1/12</f>
        <v>8.3333333333333329E-2</v>
      </c>
      <c r="D203" s="22" t="s">
        <v>1109</v>
      </c>
      <c r="E203" s="45">
        <f>1/4</f>
        <v>0.25</v>
      </c>
      <c r="F203" s="22" t="s">
        <v>1120</v>
      </c>
      <c r="G203" s="22" t="s">
        <v>1136</v>
      </c>
      <c r="H203" s="22" t="s">
        <v>1144</v>
      </c>
      <c r="I203" s="22" t="s">
        <v>1107</v>
      </c>
      <c r="J203" s="42">
        <f>1/3</f>
        <v>0.33333333333333331</v>
      </c>
      <c r="K203" s="42">
        <f>1/3</f>
        <v>0.33333333333333331</v>
      </c>
    </row>
    <row r="204" spans="1:11" x14ac:dyDescent="0.2">
      <c r="A204" s="42" t="s">
        <v>840</v>
      </c>
      <c r="B204" s="42" t="s">
        <v>1105</v>
      </c>
      <c r="C204" s="44">
        <f>1/12</f>
        <v>8.3333333333333329E-2</v>
      </c>
      <c r="D204" s="42" t="s">
        <v>1110</v>
      </c>
      <c r="E204" s="44">
        <f>2/7</f>
        <v>0.2857142857142857</v>
      </c>
      <c r="F204" s="42" t="s">
        <v>1120</v>
      </c>
      <c r="G204" s="42" t="s">
        <v>1136</v>
      </c>
      <c r="H204" s="42" t="s">
        <v>1144</v>
      </c>
      <c r="I204" s="42" t="s">
        <v>1108</v>
      </c>
      <c r="J204" s="55">
        <f>1/3</f>
        <v>0.33333333333333331</v>
      </c>
      <c r="K204" s="55">
        <f>1/3</f>
        <v>0.33333333333333331</v>
      </c>
    </row>
    <row r="205" spans="1:11" x14ac:dyDescent="0.2">
      <c r="A205" s="22" t="s">
        <v>840</v>
      </c>
      <c r="B205" s="22" t="s">
        <v>1105</v>
      </c>
      <c r="C205" s="45">
        <f>1/12</f>
        <v>8.3333333333333329E-2</v>
      </c>
      <c r="D205" s="22" t="s">
        <v>1106</v>
      </c>
      <c r="E205" s="45">
        <f>1/4</f>
        <v>0.25</v>
      </c>
      <c r="F205" s="22" t="s">
        <v>1120</v>
      </c>
      <c r="G205" s="22" t="s">
        <v>1136</v>
      </c>
      <c r="H205" s="22" t="s">
        <v>1144</v>
      </c>
      <c r="I205" s="22" t="s">
        <v>1108</v>
      </c>
      <c r="J205" s="55">
        <f>1/3</f>
        <v>0.33333333333333331</v>
      </c>
      <c r="K205" s="55">
        <f>1/3</f>
        <v>0.33333333333333331</v>
      </c>
    </row>
    <row r="206" spans="1:11" x14ac:dyDescent="0.2">
      <c r="A206" s="42" t="s">
        <v>840</v>
      </c>
      <c r="B206" s="42" t="s">
        <v>1105</v>
      </c>
      <c r="C206" s="44">
        <f>1/12</f>
        <v>8.3333333333333329E-2</v>
      </c>
      <c r="D206" s="42" t="s">
        <v>1109</v>
      </c>
      <c r="E206" s="44">
        <f>1/4</f>
        <v>0.25</v>
      </c>
      <c r="F206" s="42" t="s">
        <v>1120</v>
      </c>
      <c r="G206" s="42" t="s">
        <v>1136</v>
      </c>
      <c r="H206" s="42" t="s">
        <v>1144</v>
      </c>
      <c r="I206" s="42" t="s">
        <v>1108</v>
      </c>
      <c r="J206" s="55">
        <f>1/3</f>
        <v>0.33333333333333331</v>
      </c>
      <c r="K206" s="55">
        <f>1/3</f>
        <v>0.33333333333333331</v>
      </c>
    </row>
    <row r="207" spans="1:11" x14ac:dyDescent="0.2">
      <c r="A207" s="22" t="s">
        <v>840</v>
      </c>
      <c r="B207" s="22" t="s">
        <v>1105</v>
      </c>
      <c r="C207" s="45">
        <f>1/12</f>
        <v>8.3333333333333329E-2</v>
      </c>
      <c r="D207" s="22" t="s">
        <v>1110</v>
      </c>
      <c r="E207" s="45">
        <f>2/7</f>
        <v>0.2857142857142857</v>
      </c>
      <c r="F207" s="22" t="s">
        <v>1120</v>
      </c>
      <c r="G207" s="22" t="s">
        <v>1136</v>
      </c>
      <c r="H207" s="22" t="s">
        <v>1144</v>
      </c>
      <c r="I207" s="22" t="s">
        <v>1033</v>
      </c>
      <c r="J207" s="48">
        <f>1/6</f>
        <v>0.16666666666666666</v>
      </c>
      <c r="K207" s="42">
        <f>1/3</f>
        <v>0.33333333333333331</v>
      </c>
    </row>
    <row r="208" spans="1:11" x14ac:dyDescent="0.2">
      <c r="A208" s="42" t="s">
        <v>840</v>
      </c>
      <c r="B208" s="42" t="s">
        <v>1105</v>
      </c>
      <c r="C208" s="44">
        <f>1/12</f>
        <v>8.3333333333333329E-2</v>
      </c>
      <c r="D208" s="42" t="s">
        <v>1106</v>
      </c>
      <c r="E208" s="44">
        <f>1/4</f>
        <v>0.25</v>
      </c>
      <c r="F208" s="42" t="s">
        <v>1120</v>
      </c>
      <c r="G208" s="42" t="s">
        <v>1136</v>
      </c>
      <c r="H208" s="42" t="s">
        <v>1144</v>
      </c>
      <c r="I208" s="42" t="s">
        <v>1033</v>
      </c>
      <c r="J208" s="48">
        <f>1/6</f>
        <v>0.16666666666666666</v>
      </c>
      <c r="K208" s="42">
        <f>1/3</f>
        <v>0.33333333333333331</v>
      </c>
    </row>
    <row r="209" spans="1:11" x14ac:dyDescent="0.2">
      <c r="A209" s="43" t="s">
        <v>840</v>
      </c>
      <c r="B209" s="43" t="s">
        <v>1105</v>
      </c>
      <c r="C209" s="46">
        <f>1/12</f>
        <v>8.3333333333333329E-2</v>
      </c>
      <c r="D209" s="43" t="s">
        <v>1109</v>
      </c>
      <c r="E209" s="46">
        <f>1/4</f>
        <v>0.25</v>
      </c>
      <c r="F209" s="43" t="s">
        <v>1120</v>
      </c>
      <c r="G209" s="43" t="s">
        <v>1136</v>
      </c>
      <c r="H209" s="43" t="s">
        <v>1144</v>
      </c>
      <c r="I209" s="43" t="s">
        <v>1033</v>
      </c>
      <c r="J209" s="48">
        <f>1/6</f>
        <v>0.16666666666666666</v>
      </c>
      <c r="K209" s="42">
        <f>1/3</f>
        <v>0.33333333333333331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70"/>
  <sheetViews>
    <sheetView topLeftCell="A13" workbookViewId="0">
      <selection activeCell="A48" sqref="A48"/>
    </sheetView>
  </sheetViews>
  <sheetFormatPr defaultRowHeight="12.75" x14ac:dyDescent="0.2"/>
  <cols>
    <col min="1" max="1" width="66.28515625" style="14" customWidth="1"/>
    <col min="2" max="3" width="26.140625" style="14" customWidth="1"/>
    <col min="4" max="4" width="10.5703125" customWidth="1"/>
    <col min="5" max="5" width="47.28515625" bestFit="1" customWidth="1"/>
  </cols>
  <sheetData>
    <row r="3" spans="1:3" ht="25.5" x14ac:dyDescent="0.2">
      <c r="A3" s="15" t="s">
        <v>1145</v>
      </c>
      <c r="B3" s="14" t="s">
        <v>987</v>
      </c>
      <c r="C3" s="14" t="s">
        <v>1154</v>
      </c>
    </row>
    <row r="4" spans="1:3" x14ac:dyDescent="0.2">
      <c r="A4" s="16" t="s">
        <v>1144</v>
      </c>
      <c r="B4" s="19">
        <v>334</v>
      </c>
      <c r="C4" s="20">
        <v>0.95977011494252873</v>
      </c>
    </row>
    <row r="5" spans="1:3" x14ac:dyDescent="0.2">
      <c r="A5" s="16" t="s">
        <v>1129</v>
      </c>
      <c r="B5" s="19">
        <v>14</v>
      </c>
      <c r="C5" s="20">
        <v>4.0229885057471264E-2</v>
      </c>
    </row>
    <row r="6" spans="1:3" x14ac:dyDescent="0.2">
      <c r="A6" s="16" t="s">
        <v>1146</v>
      </c>
      <c r="B6" s="19">
        <v>348</v>
      </c>
      <c r="C6" s="20">
        <v>1</v>
      </c>
    </row>
    <row r="10" spans="1:3" ht="25.5" x14ac:dyDescent="0.2">
      <c r="A10" s="15" t="s">
        <v>1145</v>
      </c>
      <c r="B10" s="14" t="s">
        <v>988</v>
      </c>
      <c r="C10" s="14" t="s">
        <v>1155</v>
      </c>
    </row>
    <row r="11" spans="1:3" x14ac:dyDescent="0.2">
      <c r="A11" s="16" t="s">
        <v>1144</v>
      </c>
      <c r="B11" s="19">
        <v>334</v>
      </c>
      <c r="C11" s="20">
        <v>0.95977011494252873</v>
      </c>
    </row>
    <row r="12" spans="1:3" x14ac:dyDescent="0.2">
      <c r="A12" s="16" t="s">
        <v>1129</v>
      </c>
      <c r="B12" s="19">
        <v>14</v>
      </c>
      <c r="C12" s="20">
        <v>4.0229885057471264E-2</v>
      </c>
    </row>
    <row r="13" spans="1:3" x14ac:dyDescent="0.2">
      <c r="A13" s="16" t="s">
        <v>1146</v>
      </c>
      <c r="B13" s="19">
        <v>348</v>
      </c>
      <c r="C13" s="20">
        <v>1</v>
      </c>
    </row>
    <row r="17" spans="1:3" ht="25.5" x14ac:dyDescent="0.2">
      <c r="A17" s="15" t="s">
        <v>1145</v>
      </c>
      <c r="B17" s="14" t="s">
        <v>989</v>
      </c>
      <c r="C17" s="14" t="s">
        <v>1156</v>
      </c>
    </row>
    <row r="18" spans="1:3" x14ac:dyDescent="0.2">
      <c r="A18" s="16" t="s">
        <v>1144</v>
      </c>
      <c r="B18" s="19">
        <v>326</v>
      </c>
      <c r="C18" s="20">
        <v>0.93678160919540232</v>
      </c>
    </row>
    <row r="19" spans="1:3" x14ac:dyDescent="0.2">
      <c r="A19" s="16" t="s">
        <v>1129</v>
      </c>
      <c r="B19" s="19">
        <v>22</v>
      </c>
      <c r="C19" s="20">
        <v>6.3218390804597707E-2</v>
      </c>
    </row>
    <row r="20" spans="1:3" x14ac:dyDescent="0.2">
      <c r="A20" s="16" t="s">
        <v>1146</v>
      </c>
      <c r="B20" s="19">
        <v>348</v>
      </c>
      <c r="C20" s="20">
        <v>1</v>
      </c>
    </row>
    <row r="22" spans="1:3" ht="25.5" x14ac:dyDescent="0.2">
      <c r="A22" s="15" t="s">
        <v>0</v>
      </c>
      <c r="B22" s="14" t="s">
        <v>396</v>
      </c>
    </row>
    <row r="24" spans="1:3" ht="25.5" x14ac:dyDescent="0.2">
      <c r="A24" s="15" t="s">
        <v>1145</v>
      </c>
      <c r="B24" s="14" t="s">
        <v>989</v>
      </c>
      <c r="C24" s="14" t="s">
        <v>1156</v>
      </c>
    </row>
    <row r="25" spans="1:3" x14ac:dyDescent="0.2">
      <c r="A25" s="16" t="s">
        <v>1144</v>
      </c>
      <c r="B25" s="19">
        <v>43</v>
      </c>
      <c r="C25" s="20">
        <v>0.91489361702127658</v>
      </c>
    </row>
    <row r="26" spans="1:3" x14ac:dyDescent="0.2">
      <c r="A26" s="16" t="s">
        <v>1129</v>
      </c>
      <c r="B26" s="19">
        <v>4</v>
      </c>
      <c r="C26" s="20">
        <v>8.5106382978723402E-2</v>
      </c>
    </row>
    <row r="27" spans="1:3" x14ac:dyDescent="0.2">
      <c r="A27" s="16" t="s">
        <v>1146</v>
      </c>
      <c r="B27" s="19">
        <v>47</v>
      </c>
      <c r="C27" s="20">
        <v>1</v>
      </c>
    </row>
    <row r="30" spans="1:3" ht="25.5" x14ac:dyDescent="0.2">
      <c r="A30" s="15" t="s">
        <v>0</v>
      </c>
      <c r="B30" s="14" t="s">
        <v>840</v>
      </c>
    </row>
    <row r="32" spans="1:3" ht="25.5" x14ac:dyDescent="0.2">
      <c r="A32" s="15" t="s">
        <v>1145</v>
      </c>
      <c r="B32" s="14" t="s">
        <v>989</v>
      </c>
      <c r="C32" s="14" t="s">
        <v>1156</v>
      </c>
    </row>
    <row r="33" spans="1:3" x14ac:dyDescent="0.2">
      <c r="A33" s="16" t="s">
        <v>1144</v>
      </c>
      <c r="B33" s="19">
        <v>7</v>
      </c>
      <c r="C33" s="20">
        <v>0.3888888888888889</v>
      </c>
    </row>
    <row r="34" spans="1:3" x14ac:dyDescent="0.2">
      <c r="A34" s="16" t="s">
        <v>1129</v>
      </c>
      <c r="B34" s="19">
        <v>11</v>
      </c>
      <c r="C34" s="20">
        <v>0.61111111111111116</v>
      </c>
    </row>
    <row r="35" spans="1:3" x14ac:dyDescent="0.2">
      <c r="A35" s="16" t="s">
        <v>1146</v>
      </c>
      <c r="B35" s="19">
        <v>18</v>
      </c>
      <c r="C35" s="20">
        <v>1</v>
      </c>
    </row>
    <row r="39" spans="1:3" ht="25.5" x14ac:dyDescent="0.2">
      <c r="A39" s="15" t="s">
        <v>0</v>
      </c>
      <c r="B39" s="14" t="s">
        <v>936</v>
      </c>
    </row>
    <row r="41" spans="1:3" ht="25.5" x14ac:dyDescent="0.2">
      <c r="A41" s="15" t="s">
        <v>1145</v>
      </c>
      <c r="B41" s="14" t="s">
        <v>989</v>
      </c>
      <c r="C41" s="14" t="s">
        <v>1156</v>
      </c>
    </row>
    <row r="42" spans="1:3" x14ac:dyDescent="0.2">
      <c r="A42" s="16" t="s">
        <v>1144</v>
      </c>
      <c r="B42" s="19">
        <v>9</v>
      </c>
      <c r="C42" s="20">
        <v>0.9</v>
      </c>
    </row>
    <row r="43" spans="1:3" x14ac:dyDescent="0.2">
      <c r="A43" s="16" t="s">
        <v>1129</v>
      </c>
      <c r="B43" s="19">
        <v>1</v>
      </c>
      <c r="C43" s="20">
        <v>0.1</v>
      </c>
    </row>
    <row r="44" spans="1:3" x14ac:dyDescent="0.2">
      <c r="A44" s="16" t="s">
        <v>1146</v>
      </c>
      <c r="B44" s="19">
        <v>10</v>
      </c>
      <c r="C44" s="20">
        <v>1</v>
      </c>
    </row>
    <row r="48" spans="1:3" ht="38.25" x14ac:dyDescent="0.2">
      <c r="A48" s="15" t="s">
        <v>0</v>
      </c>
      <c r="B48" s="14" t="s">
        <v>1007</v>
      </c>
    </row>
    <row r="50" spans="1:3" ht="25.5" x14ac:dyDescent="0.2">
      <c r="A50" s="15" t="s">
        <v>1145</v>
      </c>
      <c r="B50" s="14" t="s">
        <v>989</v>
      </c>
      <c r="C50" s="14" t="s">
        <v>1156</v>
      </c>
    </row>
    <row r="51" spans="1:3" x14ac:dyDescent="0.2">
      <c r="A51" s="16" t="s">
        <v>1144</v>
      </c>
      <c r="B51" s="19">
        <v>57</v>
      </c>
      <c r="C51" s="20">
        <v>0.90476190476190477</v>
      </c>
    </row>
    <row r="52" spans="1:3" x14ac:dyDescent="0.2">
      <c r="A52" s="16" t="s">
        <v>1129</v>
      </c>
      <c r="B52" s="19">
        <v>6</v>
      </c>
      <c r="C52" s="20">
        <v>9.5238095238095233E-2</v>
      </c>
    </row>
    <row r="53" spans="1:3" x14ac:dyDescent="0.2">
      <c r="A53" s="16" t="s">
        <v>1146</v>
      </c>
      <c r="B53" s="19">
        <v>63</v>
      </c>
      <c r="C53" s="20">
        <v>1</v>
      </c>
    </row>
    <row r="57" spans="1:3" ht="25.5" x14ac:dyDescent="0.2">
      <c r="A57" s="15" t="s">
        <v>986</v>
      </c>
      <c r="B57" s="14" t="s">
        <v>1129</v>
      </c>
    </row>
    <row r="59" spans="1:3" ht="25.5" x14ac:dyDescent="0.2">
      <c r="A59" s="15" t="s">
        <v>1162</v>
      </c>
      <c r="B59" s="14" t="s">
        <v>1163</v>
      </c>
      <c r="C59"/>
    </row>
    <row r="60" spans="1:3" ht="20.100000000000001" customHeight="1" x14ac:dyDescent="0.2">
      <c r="A60" s="16" t="s">
        <v>840</v>
      </c>
      <c r="B60" s="20">
        <v>0.5</v>
      </c>
      <c r="C60"/>
    </row>
    <row r="61" spans="1:3" ht="20.100000000000001" customHeight="1" x14ac:dyDescent="0.2">
      <c r="A61" s="16" t="s">
        <v>1007</v>
      </c>
      <c r="B61" s="20">
        <v>0.27272727272727271</v>
      </c>
      <c r="C61"/>
    </row>
    <row r="62" spans="1:3" ht="20.100000000000001" customHeight="1" x14ac:dyDescent="0.2">
      <c r="A62" s="16" t="s">
        <v>396</v>
      </c>
      <c r="B62" s="20">
        <v>0.18181818181818182</v>
      </c>
      <c r="C62"/>
    </row>
    <row r="63" spans="1:3" ht="20.100000000000001" customHeight="1" x14ac:dyDescent="0.2">
      <c r="A63" s="16" t="s">
        <v>936</v>
      </c>
      <c r="B63" s="20">
        <v>4.5454545454545456E-2</v>
      </c>
      <c r="C63"/>
    </row>
    <row r="64" spans="1:3" ht="20.100000000000001" customHeight="1" x14ac:dyDescent="0.2">
      <c r="A64" s="16" t="s">
        <v>894</v>
      </c>
      <c r="B64" s="20">
        <v>0</v>
      </c>
      <c r="C64"/>
    </row>
    <row r="65" spans="1:3" ht="20.100000000000001" customHeight="1" x14ac:dyDescent="0.2">
      <c r="A65" s="16" t="s">
        <v>309</v>
      </c>
      <c r="B65" s="20">
        <v>0</v>
      </c>
      <c r="C65"/>
    </row>
    <row r="66" spans="1:3" ht="20.100000000000001" customHeight="1" x14ac:dyDescent="0.2">
      <c r="A66" s="16" t="s">
        <v>360</v>
      </c>
      <c r="B66" s="20">
        <v>0</v>
      </c>
      <c r="C66"/>
    </row>
    <row r="67" spans="1:3" ht="20.100000000000001" customHeight="1" x14ac:dyDescent="0.2">
      <c r="A67" s="16" t="s">
        <v>966</v>
      </c>
      <c r="B67" s="20">
        <v>0</v>
      </c>
      <c r="C67"/>
    </row>
    <row r="68" spans="1:3" ht="20.100000000000001" customHeight="1" x14ac:dyDescent="0.2">
      <c r="A68" s="16" t="s">
        <v>3</v>
      </c>
      <c r="B68" s="20">
        <v>0</v>
      </c>
      <c r="C68"/>
    </row>
    <row r="69" spans="1:3" ht="20.100000000000001" customHeight="1" x14ac:dyDescent="0.2">
      <c r="A69" s="16" t="s">
        <v>663</v>
      </c>
      <c r="B69" s="20">
        <v>0</v>
      </c>
      <c r="C69"/>
    </row>
    <row r="70" spans="1:3" ht="20.100000000000001" customHeight="1" x14ac:dyDescent="0.2">
      <c r="A70" s="16" t="s">
        <v>741</v>
      </c>
      <c r="B70" s="20">
        <v>0</v>
      </c>
      <c r="C7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5"/>
  <sheetViews>
    <sheetView workbookViewId="0">
      <selection activeCell="B67" sqref="B67"/>
    </sheetView>
  </sheetViews>
  <sheetFormatPr defaultRowHeight="12.75" x14ac:dyDescent="0.2"/>
  <cols>
    <col min="1" max="1" width="40.28515625" customWidth="1"/>
    <col min="2" max="2" width="30.7109375" customWidth="1"/>
    <col min="3" max="3" width="24.7109375" customWidth="1"/>
    <col min="4" max="4" width="44.5703125" customWidth="1"/>
    <col min="5" max="5" width="21.5703125" customWidth="1"/>
    <col min="6" max="6" width="3.5703125" customWidth="1"/>
    <col min="7" max="7" width="3.140625" customWidth="1"/>
    <col min="8" max="12" width="3.5703125" customWidth="1"/>
    <col min="13" max="13" width="10.5703125" customWidth="1"/>
    <col min="14" max="14" width="101.28515625" bestFit="1" customWidth="1"/>
    <col min="15" max="15" width="88" bestFit="1" customWidth="1"/>
    <col min="16" max="16" width="70.28515625" bestFit="1" customWidth="1"/>
    <col min="17" max="17" width="100.5703125" bestFit="1" customWidth="1"/>
    <col min="18" max="18" width="75" bestFit="1" customWidth="1"/>
    <col min="19" max="19" width="115.7109375" bestFit="1" customWidth="1"/>
    <col min="20" max="20" width="75" bestFit="1" customWidth="1"/>
    <col min="21" max="21" width="80.28515625" bestFit="1" customWidth="1"/>
    <col min="22" max="22" width="74.85546875" bestFit="1" customWidth="1"/>
    <col min="23" max="23" width="115.5703125" bestFit="1" customWidth="1"/>
    <col min="24" max="24" width="10.5703125" customWidth="1"/>
    <col min="25" max="25" width="15.140625" bestFit="1" customWidth="1"/>
    <col min="26" max="26" width="13.5703125" bestFit="1" customWidth="1"/>
    <col min="27" max="27" width="11.5703125" bestFit="1" customWidth="1"/>
    <col min="28" max="28" width="13.7109375" bestFit="1" customWidth="1"/>
    <col min="29" max="29" width="27.85546875" bestFit="1" customWidth="1"/>
    <col min="30" max="30" width="13.7109375" bestFit="1" customWidth="1"/>
    <col min="31" max="31" width="22.42578125" bestFit="1" customWidth="1"/>
    <col min="32" max="32" width="10" bestFit="1" customWidth="1"/>
    <col min="33" max="33" width="20.42578125" bestFit="1" customWidth="1"/>
    <col min="34" max="34" width="12" bestFit="1" customWidth="1"/>
    <col min="35" max="35" width="12.42578125" bestFit="1" customWidth="1"/>
    <col min="36" max="36" width="12" bestFit="1" customWidth="1"/>
    <col min="37" max="37" width="19.7109375" bestFit="1" customWidth="1"/>
    <col min="38" max="38" width="14.140625" bestFit="1" customWidth="1"/>
    <col min="39" max="39" width="20.140625" bestFit="1" customWidth="1"/>
    <col min="40" max="40" width="14.140625" bestFit="1" customWidth="1"/>
    <col min="41" max="41" width="24" bestFit="1" customWidth="1"/>
    <col min="42" max="42" width="26.85546875" bestFit="1" customWidth="1"/>
    <col min="43" max="43" width="12.7109375" bestFit="1" customWidth="1"/>
    <col min="44" max="44" width="19.140625" bestFit="1" customWidth="1"/>
    <col min="45" max="45" width="32.42578125" bestFit="1" customWidth="1"/>
    <col min="46" max="46" width="12.85546875" bestFit="1" customWidth="1"/>
    <col min="47" max="47" width="12.7109375" bestFit="1" customWidth="1"/>
    <col min="48" max="48" width="10.85546875" bestFit="1" customWidth="1"/>
    <col min="49" max="49" width="23.42578125" bestFit="1" customWidth="1"/>
    <col min="50" max="50" width="25" bestFit="1" customWidth="1"/>
    <col min="51" max="51" width="11.28515625" bestFit="1" customWidth="1"/>
    <col min="52" max="52" width="30.7109375" bestFit="1" customWidth="1"/>
    <col min="53" max="53" width="24.42578125" bestFit="1" customWidth="1"/>
    <col min="54" max="54" width="11.85546875" bestFit="1" customWidth="1"/>
    <col min="55" max="55" width="10.5703125" bestFit="1" customWidth="1"/>
  </cols>
  <sheetData>
    <row r="3" spans="1:2" ht="39.950000000000003" customHeight="1" x14ac:dyDescent="0.2">
      <c r="A3" s="15" t="s">
        <v>1171</v>
      </c>
      <c r="B3" s="21" t="s">
        <v>1174</v>
      </c>
    </row>
    <row r="4" spans="1:2" x14ac:dyDescent="0.2">
      <c r="A4" s="8" t="s">
        <v>1002</v>
      </c>
      <c r="B4" s="6">
        <v>9.0000000000000018</v>
      </c>
    </row>
    <row r="5" spans="1:2" x14ac:dyDescent="0.2">
      <c r="A5" s="8" t="s">
        <v>1079</v>
      </c>
      <c r="B5" s="6">
        <v>4</v>
      </c>
    </row>
    <row r="6" spans="1:2" x14ac:dyDescent="0.2">
      <c r="A6" s="8" t="s">
        <v>1026</v>
      </c>
      <c r="B6" s="6">
        <v>3</v>
      </c>
    </row>
    <row r="7" spans="1:2" x14ac:dyDescent="0.2">
      <c r="A7" s="8" t="s">
        <v>1065</v>
      </c>
      <c r="B7" s="6">
        <v>2</v>
      </c>
    </row>
    <row r="8" spans="1:2" x14ac:dyDescent="0.2">
      <c r="A8" s="8" t="s">
        <v>1034</v>
      </c>
      <c r="B8" s="6">
        <v>2</v>
      </c>
    </row>
    <row r="9" spans="1:2" x14ac:dyDescent="0.2">
      <c r="A9" s="8" t="s">
        <v>1059</v>
      </c>
      <c r="B9" s="6">
        <v>2</v>
      </c>
    </row>
    <row r="10" spans="1:2" x14ac:dyDescent="0.2">
      <c r="A10" s="8" t="s">
        <v>1033</v>
      </c>
      <c r="B10" s="6">
        <v>1.9999999999999998</v>
      </c>
    </row>
    <row r="11" spans="1:2" x14ac:dyDescent="0.2">
      <c r="A11" s="8" t="s">
        <v>996</v>
      </c>
      <c r="B11" s="6">
        <v>1.9999999999999998</v>
      </c>
    </row>
    <row r="12" spans="1:2" x14ac:dyDescent="0.2">
      <c r="A12" s="8" t="s">
        <v>1005</v>
      </c>
      <c r="B12" s="6">
        <v>1</v>
      </c>
    </row>
    <row r="13" spans="1:2" x14ac:dyDescent="0.2">
      <c r="A13" s="8" t="s">
        <v>1004</v>
      </c>
      <c r="B13" s="6">
        <v>1</v>
      </c>
    </row>
    <row r="14" spans="1:2" x14ac:dyDescent="0.2">
      <c r="A14" s="8" t="s">
        <v>999</v>
      </c>
      <c r="B14" s="6">
        <v>1</v>
      </c>
    </row>
    <row r="15" spans="1:2" x14ac:dyDescent="0.2">
      <c r="A15" s="8" t="s">
        <v>1051</v>
      </c>
      <c r="B15" s="6">
        <v>1</v>
      </c>
    </row>
    <row r="16" spans="1:2" x14ac:dyDescent="0.2">
      <c r="A16" s="8" t="s">
        <v>1089</v>
      </c>
      <c r="B16" s="6">
        <v>1</v>
      </c>
    </row>
    <row r="17" spans="1:2" x14ac:dyDescent="0.2">
      <c r="A17" s="8" t="s">
        <v>1010</v>
      </c>
      <c r="B17" s="6">
        <v>1</v>
      </c>
    </row>
    <row r="18" spans="1:2" x14ac:dyDescent="0.2">
      <c r="A18" s="8" t="s">
        <v>1087</v>
      </c>
      <c r="B18" s="6">
        <v>1</v>
      </c>
    </row>
    <row r="19" spans="1:2" x14ac:dyDescent="0.2">
      <c r="A19" s="8" t="s">
        <v>1107</v>
      </c>
      <c r="B19" s="6">
        <v>1</v>
      </c>
    </row>
    <row r="20" spans="1:2" x14ac:dyDescent="0.2">
      <c r="A20" s="8" t="s">
        <v>1151</v>
      </c>
      <c r="B20" s="6">
        <v>1</v>
      </c>
    </row>
    <row r="21" spans="1:2" x14ac:dyDescent="0.2">
      <c r="A21" s="8" t="s">
        <v>1050</v>
      </c>
      <c r="B21" s="6">
        <v>1</v>
      </c>
    </row>
    <row r="22" spans="1:2" x14ac:dyDescent="0.2">
      <c r="A22" s="8" t="s">
        <v>1032</v>
      </c>
      <c r="B22" s="6">
        <v>1</v>
      </c>
    </row>
    <row r="23" spans="1:2" x14ac:dyDescent="0.2">
      <c r="A23" s="8" t="s">
        <v>1000</v>
      </c>
      <c r="B23" s="6">
        <v>1</v>
      </c>
    </row>
    <row r="24" spans="1:2" x14ac:dyDescent="0.2">
      <c r="A24" s="8" t="s">
        <v>1081</v>
      </c>
      <c r="B24" s="6">
        <v>1</v>
      </c>
    </row>
    <row r="25" spans="1:2" x14ac:dyDescent="0.2">
      <c r="A25" s="8" t="s">
        <v>1044</v>
      </c>
      <c r="B25" s="6">
        <v>1</v>
      </c>
    </row>
    <row r="26" spans="1:2" x14ac:dyDescent="0.2">
      <c r="A26" s="8" t="s">
        <v>1039</v>
      </c>
      <c r="B26" s="6">
        <v>1</v>
      </c>
    </row>
    <row r="27" spans="1:2" x14ac:dyDescent="0.2">
      <c r="A27" s="8" t="s">
        <v>1014</v>
      </c>
      <c r="B27" s="6">
        <v>1</v>
      </c>
    </row>
    <row r="28" spans="1:2" x14ac:dyDescent="0.2">
      <c r="A28" s="8" t="s">
        <v>1006</v>
      </c>
      <c r="B28" s="6">
        <v>1</v>
      </c>
    </row>
    <row r="29" spans="1:2" x14ac:dyDescent="0.2">
      <c r="A29" s="8" t="s">
        <v>1042</v>
      </c>
      <c r="B29" s="6">
        <v>1</v>
      </c>
    </row>
    <row r="30" spans="1:2" x14ac:dyDescent="0.2">
      <c r="A30" s="8" t="s">
        <v>1149</v>
      </c>
      <c r="B30" s="6">
        <v>1</v>
      </c>
    </row>
    <row r="31" spans="1:2" x14ac:dyDescent="0.2">
      <c r="A31" s="8" t="s">
        <v>1090</v>
      </c>
      <c r="B31" s="6">
        <v>1</v>
      </c>
    </row>
    <row r="32" spans="1:2" x14ac:dyDescent="0.2">
      <c r="A32" s="8" t="s">
        <v>1046</v>
      </c>
      <c r="B32" s="6">
        <v>1</v>
      </c>
    </row>
    <row r="33" spans="1:2" x14ac:dyDescent="0.2">
      <c r="A33" s="8" t="s">
        <v>1066</v>
      </c>
      <c r="B33" s="6">
        <v>1</v>
      </c>
    </row>
    <row r="34" spans="1:2" x14ac:dyDescent="0.2">
      <c r="A34" s="8" t="s">
        <v>1108</v>
      </c>
      <c r="B34" s="6">
        <v>1</v>
      </c>
    </row>
    <row r="35" spans="1:2" x14ac:dyDescent="0.2">
      <c r="A35" s="8" t="s">
        <v>1096</v>
      </c>
      <c r="B35" s="6">
        <v>1</v>
      </c>
    </row>
    <row r="36" spans="1:2" x14ac:dyDescent="0.2">
      <c r="A36" s="8" t="s">
        <v>1112</v>
      </c>
      <c r="B36" s="6">
        <v>1</v>
      </c>
    </row>
    <row r="37" spans="1:2" x14ac:dyDescent="0.2">
      <c r="A37" s="8" t="s">
        <v>1057</v>
      </c>
      <c r="B37" s="6">
        <v>1</v>
      </c>
    </row>
    <row r="38" spans="1:2" x14ac:dyDescent="0.2">
      <c r="A38" s="8" t="s">
        <v>1082</v>
      </c>
      <c r="B38" s="6">
        <v>1</v>
      </c>
    </row>
    <row r="39" spans="1:2" x14ac:dyDescent="0.2">
      <c r="A39" s="8" t="s">
        <v>1038</v>
      </c>
      <c r="B39" s="6">
        <v>1</v>
      </c>
    </row>
    <row r="40" spans="1:2" x14ac:dyDescent="0.2">
      <c r="A40" s="8" t="s">
        <v>1035</v>
      </c>
      <c r="B40" s="6">
        <v>1</v>
      </c>
    </row>
    <row r="41" spans="1:2" x14ac:dyDescent="0.2">
      <c r="A41" s="8" t="s">
        <v>1074</v>
      </c>
      <c r="B41" s="6">
        <v>1</v>
      </c>
    </row>
    <row r="42" spans="1:2" x14ac:dyDescent="0.2">
      <c r="A42" s="8" t="s">
        <v>1097</v>
      </c>
      <c r="B42" s="6">
        <v>1</v>
      </c>
    </row>
    <row r="43" spans="1:2" x14ac:dyDescent="0.2">
      <c r="A43" s="8" t="s">
        <v>1076</v>
      </c>
      <c r="B43" s="6">
        <v>1</v>
      </c>
    </row>
    <row r="44" spans="1:2" x14ac:dyDescent="0.2">
      <c r="A44" s="8" t="s">
        <v>1049</v>
      </c>
      <c r="B44" s="6">
        <v>1</v>
      </c>
    </row>
    <row r="45" spans="1:2" x14ac:dyDescent="0.2">
      <c r="A45" s="8" t="s">
        <v>1063</v>
      </c>
      <c r="B45" s="6">
        <v>1</v>
      </c>
    </row>
    <row r="46" spans="1:2" x14ac:dyDescent="0.2">
      <c r="A46" s="8" t="s">
        <v>1067</v>
      </c>
      <c r="B46" s="6">
        <v>1</v>
      </c>
    </row>
    <row r="47" spans="1:2" x14ac:dyDescent="0.2">
      <c r="A47" s="8" t="s">
        <v>1009</v>
      </c>
      <c r="B47" s="6">
        <v>1</v>
      </c>
    </row>
    <row r="48" spans="1:2" x14ac:dyDescent="0.2">
      <c r="A48" s="8" t="s">
        <v>1104</v>
      </c>
      <c r="B48" s="6">
        <v>1</v>
      </c>
    </row>
    <row r="49" spans="1:2" x14ac:dyDescent="0.2">
      <c r="A49" s="8" t="s">
        <v>1018</v>
      </c>
      <c r="B49" s="6">
        <v>1</v>
      </c>
    </row>
    <row r="50" spans="1:2" x14ac:dyDescent="0.2">
      <c r="A50" s="8" t="s">
        <v>1103</v>
      </c>
      <c r="B50" s="6">
        <v>1</v>
      </c>
    </row>
    <row r="51" spans="1:2" x14ac:dyDescent="0.2">
      <c r="A51" s="8" t="s">
        <v>1085</v>
      </c>
      <c r="B51" s="6">
        <v>1</v>
      </c>
    </row>
    <row r="52" spans="1:2" x14ac:dyDescent="0.2">
      <c r="A52" s="8" t="s">
        <v>1147</v>
      </c>
      <c r="B52" s="6">
        <v>1</v>
      </c>
    </row>
    <row r="53" spans="1:2" x14ac:dyDescent="0.2">
      <c r="A53" s="8" t="s">
        <v>1021</v>
      </c>
      <c r="B53" s="6">
        <v>1</v>
      </c>
    </row>
    <row r="54" spans="1:2" x14ac:dyDescent="0.2">
      <c r="A54" s="8" t="s">
        <v>998</v>
      </c>
      <c r="B54" s="6">
        <v>1</v>
      </c>
    </row>
    <row r="55" spans="1:2" x14ac:dyDescent="0.2">
      <c r="A55" s="8" t="s">
        <v>1015</v>
      </c>
      <c r="B55" s="6">
        <v>1</v>
      </c>
    </row>
    <row r="56" spans="1:2" x14ac:dyDescent="0.2">
      <c r="A56" s="8" t="s">
        <v>1068</v>
      </c>
      <c r="B56" s="6">
        <v>1</v>
      </c>
    </row>
    <row r="57" spans="1:2" x14ac:dyDescent="0.2">
      <c r="A57" s="8" t="s">
        <v>1095</v>
      </c>
      <c r="B57" s="6">
        <v>1</v>
      </c>
    </row>
    <row r="58" spans="1:2" x14ac:dyDescent="0.2">
      <c r="A58" s="8" t="s">
        <v>1148</v>
      </c>
      <c r="B58" s="6">
        <v>1</v>
      </c>
    </row>
    <row r="59" spans="1:2" x14ac:dyDescent="0.2">
      <c r="A59" s="8" t="s">
        <v>1028</v>
      </c>
      <c r="B59" s="6">
        <v>1</v>
      </c>
    </row>
    <row r="60" spans="1:2" x14ac:dyDescent="0.2">
      <c r="A60" s="8" t="s">
        <v>1150</v>
      </c>
      <c r="B60" s="6">
        <v>1</v>
      </c>
    </row>
    <row r="61" spans="1:2" x14ac:dyDescent="0.2">
      <c r="A61" s="8" t="s">
        <v>1080</v>
      </c>
      <c r="B61" s="6">
        <v>1</v>
      </c>
    </row>
    <row r="62" spans="1:2" x14ac:dyDescent="0.2">
      <c r="A62" s="8" t="s">
        <v>1045</v>
      </c>
      <c r="B62" s="6">
        <v>1</v>
      </c>
    </row>
    <row r="63" spans="1:2" x14ac:dyDescent="0.2">
      <c r="A63" s="8" t="s">
        <v>1019</v>
      </c>
      <c r="B63" s="6">
        <v>1</v>
      </c>
    </row>
    <row r="64" spans="1:2" x14ac:dyDescent="0.2">
      <c r="A64" s="8" t="s">
        <v>1146</v>
      </c>
      <c r="B64" s="6">
        <v>78</v>
      </c>
    </row>
    <row r="65" spans="1:2" x14ac:dyDescent="0.2">
      <c r="A65" s="11"/>
      <c r="B65" s="6"/>
    </row>
    <row r="66" spans="1:2" x14ac:dyDescent="0.2">
      <c r="A66" s="11"/>
      <c r="B66" s="6"/>
    </row>
    <row r="69" spans="1:2" ht="25.5" x14ac:dyDescent="0.2">
      <c r="A69" s="15" t="s">
        <v>1167</v>
      </c>
      <c r="B69" s="32" t="s">
        <v>1166</v>
      </c>
    </row>
    <row r="70" spans="1:2" x14ac:dyDescent="0.2">
      <c r="A70" s="8" t="s">
        <v>1138</v>
      </c>
      <c r="B70" s="13">
        <v>8.4745762711864389E-2</v>
      </c>
    </row>
    <row r="71" spans="1:2" x14ac:dyDescent="0.2">
      <c r="A71" s="8" t="s">
        <v>1140</v>
      </c>
      <c r="B71" s="13">
        <v>5.0847457627118647E-2</v>
      </c>
    </row>
    <row r="72" spans="1:2" x14ac:dyDescent="0.2">
      <c r="A72" s="8" t="s">
        <v>1135</v>
      </c>
      <c r="B72" s="13">
        <v>5.0847457627118647E-2</v>
      </c>
    </row>
    <row r="73" spans="1:2" x14ac:dyDescent="0.2">
      <c r="A73" s="8" t="s">
        <v>1134</v>
      </c>
      <c r="B73" s="13">
        <v>8.4745762711864403E-2</v>
      </c>
    </row>
    <row r="74" spans="1:2" x14ac:dyDescent="0.2">
      <c r="A74" s="8" t="s">
        <v>1137</v>
      </c>
      <c r="B74" s="13">
        <v>8.4745762711864403E-2</v>
      </c>
    </row>
    <row r="75" spans="1:2" x14ac:dyDescent="0.2">
      <c r="A75" s="8" t="s">
        <v>1139</v>
      </c>
      <c r="B75" s="13">
        <v>3.3898305084745756E-2</v>
      </c>
    </row>
    <row r="76" spans="1:2" x14ac:dyDescent="0.2">
      <c r="A76" s="8" t="s">
        <v>1136</v>
      </c>
      <c r="B76" s="13">
        <v>0.13559322033898302</v>
      </c>
    </row>
    <row r="77" spans="1:2" x14ac:dyDescent="0.2">
      <c r="A77" s="8" t="s">
        <v>1142</v>
      </c>
      <c r="B77" s="13">
        <v>6.7796610169491525E-2</v>
      </c>
    </row>
    <row r="78" spans="1:2" x14ac:dyDescent="0.2">
      <c r="A78" s="8" t="s">
        <v>1141</v>
      </c>
      <c r="B78" s="13">
        <v>5.0847457627118654E-2</v>
      </c>
    </row>
    <row r="79" spans="1:2" x14ac:dyDescent="0.2">
      <c r="A79" s="8" t="s">
        <v>1133</v>
      </c>
      <c r="B79" s="13">
        <v>0.33898305084745756</v>
      </c>
    </row>
    <row r="80" spans="1:2" x14ac:dyDescent="0.2">
      <c r="A80" s="8" t="s">
        <v>1165</v>
      </c>
      <c r="B80" s="13">
        <v>1.6949152542372881E-2</v>
      </c>
    </row>
    <row r="81" spans="1:2" x14ac:dyDescent="0.2">
      <c r="A81" s="8" t="s">
        <v>1146</v>
      </c>
      <c r="B81" s="13">
        <v>1</v>
      </c>
    </row>
    <row r="87" spans="1:2" ht="25.5" x14ac:dyDescent="0.2">
      <c r="A87" s="47" t="s">
        <v>1168</v>
      </c>
      <c r="B87" s="32" t="s">
        <v>1166</v>
      </c>
    </row>
    <row r="88" spans="1:2" x14ac:dyDescent="0.2">
      <c r="A88" s="8" t="s">
        <v>1116</v>
      </c>
      <c r="B88" s="13">
        <v>0.16949152542372881</v>
      </c>
    </row>
    <row r="89" spans="1:2" x14ac:dyDescent="0.2">
      <c r="A89" s="8" t="s">
        <v>1115</v>
      </c>
      <c r="B89" s="13">
        <v>0.11864406779661014</v>
      </c>
    </row>
    <row r="90" spans="1:2" x14ac:dyDescent="0.2">
      <c r="A90" s="8" t="s">
        <v>1120</v>
      </c>
      <c r="B90" s="13">
        <v>0.10169491525423727</v>
      </c>
    </row>
    <row r="91" spans="1:2" x14ac:dyDescent="0.2">
      <c r="A91" s="8" t="s">
        <v>1114</v>
      </c>
      <c r="B91" s="13">
        <v>8.4745762711864403E-2</v>
      </c>
    </row>
    <row r="92" spans="1:2" x14ac:dyDescent="0.2">
      <c r="A92" s="8" t="s">
        <v>1122</v>
      </c>
      <c r="B92" s="13">
        <v>8.4745762711864389E-2</v>
      </c>
    </row>
    <row r="93" spans="1:2" x14ac:dyDescent="0.2">
      <c r="A93" s="8" t="s">
        <v>1121</v>
      </c>
      <c r="B93" s="13">
        <v>6.7796610169491525E-2</v>
      </c>
    </row>
    <row r="94" spans="1:2" x14ac:dyDescent="0.2">
      <c r="A94" s="8" t="s">
        <v>1130</v>
      </c>
      <c r="B94" s="13">
        <v>6.7796610169491525E-2</v>
      </c>
    </row>
    <row r="95" spans="1:2" x14ac:dyDescent="0.2">
      <c r="A95" s="8" t="s">
        <v>1123</v>
      </c>
      <c r="B95" s="13">
        <v>5.0847457627118654E-2</v>
      </c>
    </row>
    <row r="96" spans="1:2" x14ac:dyDescent="0.2">
      <c r="A96" s="8" t="s">
        <v>1119</v>
      </c>
      <c r="B96" s="13">
        <v>5.0847457627118647E-2</v>
      </c>
    </row>
    <row r="97" spans="1:2" x14ac:dyDescent="0.2">
      <c r="A97" s="8" t="s">
        <v>1117</v>
      </c>
      <c r="B97" s="13">
        <v>5.0847457627118647E-2</v>
      </c>
    </row>
    <row r="98" spans="1:2" x14ac:dyDescent="0.2">
      <c r="A98" s="8" t="s">
        <v>1126</v>
      </c>
      <c r="B98" s="13">
        <v>3.3898305084745763E-2</v>
      </c>
    </row>
    <row r="99" spans="1:2" x14ac:dyDescent="0.2">
      <c r="A99" s="8" t="s">
        <v>1131</v>
      </c>
      <c r="B99" s="13">
        <v>3.3898305084745756E-2</v>
      </c>
    </row>
    <row r="100" spans="1:2" x14ac:dyDescent="0.2">
      <c r="A100" s="8" t="s">
        <v>1125</v>
      </c>
      <c r="B100" s="13">
        <v>3.3898305084745756E-2</v>
      </c>
    </row>
    <row r="101" spans="1:2" x14ac:dyDescent="0.2">
      <c r="A101" s="8" t="s">
        <v>1124</v>
      </c>
      <c r="B101" s="13">
        <v>1.6949152542372881E-2</v>
      </c>
    </row>
    <row r="102" spans="1:2" x14ac:dyDescent="0.2">
      <c r="A102" s="8" t="s">
        <v>1127</v>
      </c>
      <c r="B102" s="13">
        <v>1.6949152542372881E-2</v>
      </c>
    </row>
    <row r="103" spans="1:2" x14ac:dyDescent="0.2">
      <c r="A103" s="8" t="s">
        <v>1118</v>
      </c>
      <c r="B103" s="13">
        <v>1.6949152542372881E-2</v>
      </c>
    </row>
    <row r="104" spans="1:2" x14ac:dyDescent="0.2">
      <c r="A104" s="8" t="s">
        <v>1146</v>
      </c>
      <c r="B104" s="12">
        <v>1</v>
      </c>
    </row>
    <row r="111" spans="1:2" ht="25.5" x14ac:dyDescent="0.2">
      <c r="A111" s="15" t="s">
        <v>1169</v>
      </c>
      <c r="B111" s="32" t="s">
        <v>1170</v>
      </c>
    </row>
    <row r="112" spans="1:2" x14ac:dyDescent="0.2">
      <c r="A112" s="8" t="s">
        <v>1043</v>
      </c>
      <c r="B112" s="6">
        <v>3</v>
      </c>
    </row>
    <row r="113" spans="1:2" x14ac:dyDescent="0.2">
      <c r="A113" s="8" t="s">
        <v>1040</v>
      </c>
      <c r="B113" s="6">
        <v>2.9999999999999991</v>
      </c>
    </row>
    <row r="114" spans="1:2" x14ac:dyDescent="0.2">
      <c r="A114" s="8" t="s">
        <v>1110</v>
      </c>
      <c r="B114" s="6">
        <v>1.9999999999999996</v>
      </c>
    </row>
    <row r="115" spans="1:2" x14ac:dyDescent="0.2">
      <c r="A115" s="8" t="s">
        <v>1003</v>
      </c>
      <c r="B115" s="6">
        <v>1.9999999999999996</v>
      </c>
    </row>
    <row r="116" spans="1:2" x14ac:dyDescent="0.2">
      <c r="A116" s="8" t="s">
        <v>1100</v>
      </c>
      <c r="B116" s="6">
        <v>1</v>
      </c>
    </row>
    <row r="117" spans="1:2" x14ac:dyDescent="0.2">
      <c r="A117" s="8" t="s">
        <v>1058</v>
      </c>
      <c r="B117" s="6">
        <v>1</v>
      </c>
    </row>
    <row r="118" spans="1:2" x14ac:dyDescent="0.2">
      <c r="A118" s="8" t="s">
        <v>1098</v>
      </c>
      <c r="B118" s="6">
        <v>1</v>
      </c>
    </row>
    <row r="119" spans="1:2" x14ac:dyDescent="0.2">
      <c r="A119" s="8" t="s">
        <v>1106</v>
      </c>
      <c r="B119" s="6">
        <v>1</v>
      </c>
    </row>
    <row r="120" spans="1:2" x14ac:dyDescent="0.2">
      <c r="A120" s="8" t="s">
        <v>1072</v>
      </c>
      <c r="B120" s="6">
        <v>1</v>
      </c>
    </row>
    <row r="121" spans="1:2" x14ac:dyDescent="0.2">
      <c r="A121" s="8" t="s">
        <v>997</v>
      </c>
      <c r="B121" s="6">
        <v>1</v>
      </c>
    </row>
    <row r="122" spans="1:2" x14ac:dyDescent="0.2">
      <c r="A122" s="8" t="s">
        <v>1071</v>
      </c>
      <c r="B122" s="6">
        <v>1</v>
      </c>
    </row>
    <row r="123" spans="1:2" x14ac:dyDescent="0.2">
      <c r="A123" s="8" t="s">
        <v>1052</v>
      </c>
      <c r="B123" s="6">
        <v>1</v>
      </c>
    </row>
    <row r="124" spans="1:2" x14ac:dyDescent="0.2">
      <c r="A124" s="8" t="s">
        <v>1094</v>
      </c>
      <c r="B124" s="6">
        <v>1</v>
      </c>
    </row>
    <row r="125" spans="1:2" x14ac:dyDescent="0.2">
      <c r="A125" s="8" t="s">
        <v>1024</v>
      </c>
      <c r="B125" s="6">
        <v>1</v>
      </c>
    </row>
    <row r="126" spans="1:2" x14ac:dyDescent="0.2">
      <c r="A126" s="8" t="s">
        <v>1041</v>
      </c>
      <c r="B126" s="6">
        <v>1</v>
      </c>
    </row>
    <row r="127" spans="1:2" x14ac:dyDescent="0.2">
      <c r="A127" s="8" t="s">
        <v>1091</v>
      </c>
      <c r="B127" s="6">
        <v>1</v>
      </c>
    </row>
    <row r="128" spans="1:2" x14ac:dyDescent="0.2">
      <c r="A128" s="8" t="s">
        <v>1022</v>
      </c>
      <c r="B128" s="6">
        <v>1</v>
      </c>
    </row>
    <row r="129" spans="1:2" x14ac:dyDescent="0.2">
      <c r="A129" s="8" t="s">
        <v>1099</v>
      </c>
      <c r="B129" s="6">
        <v>1</v>
      </c>
    </row>
    <row r="130" spans="1:2" x14ac:dyDescent="0.2">
      <c r="A130" s="8" t="s">
        <v>1056</v>
      </c>
      <c r="B130" s="6">
        <v>1</v>
      </c>
    </row>
    <row r="131" spans="1:2" x14ac:dyDescent="0.2">
      <c r="A131" s="8" t="s">
        <v>1031</v>
      </c>
      <c r="B131" s="6">
        <v>1</v>
      </c>
    </row>
    <row r="132" spans="1:2" x14ac:dyDescent="0.2">
      <c r="A132" s="8" t="s">
        <v>1012</v>
      </c>
      <c r="B132" s="6">
        <v>1</v>
      </c>
    </row>
    <row r="133" spans="1:2" x14ac:dyDescent="0.2">
      <c r="A133" s="8" t="s">
        <v>1017</v>
      </c>
      <c r="B133" s="6">
        <v>1</v>
      </c>
    </row>
    <row r="134" spans="1:2" x14ac:dyDescent="0.2">
      <c r="A134" s="8" t="s">
        <v>1048</v>
      </c>
      <c r="B134" s="6">
        <v>1</v>
      </c>
    </row>
    <row r="135" spans="1:2" x14ac:dyDescent="0.2">
      <c r="A135" s="8" t="s">
        <v>1109</v>
      </c>
      <c r="B135" s="6">
        <v>1</v>
      </c>
    </row>
    <row r="136" spans="1:2" x14ac:dyDescent="0.2">
      <c r="A136" s="8" t="s">
        <v>1008</v>
      </c>
      <c r="B136" s="6">
        <v>1</v>
      </c>
    </row>
    <row r="137" spans="1:2" x14ac:dyDescent="0.2">
      <c r="A137" s="8" t="s">
        <v>1088</v>
      </c>
      <c r="B137" s="6">
        <v>1</v>
      </c>
    </row>
    <row r="138" spans="1:2" x14ac:dyDescent="0.2">
      <c r="A138" s="8" t="s">
        <v>1013</v>
      </c>
      <c r="B138" s="6">
        <v>1</v>
      </c>
    </row>
    <row r="139" spans="1:2" x14ac:dyDescent="0.2">
      <c r="A139" s="8" t="s">
        <v>1060</v>
      </c>
      <c r="B139" s="6">
        <v>1</v>
      </c>
    </row>
    <row r="140" spans="1:2" x14ac:dyDescent="0.2">
      <c r="A140" s="8" t="s">
        <v>1102</v>
      </c>
      <c r="B140" s="6">
        <v>1</v>
      </c>
    </row>
    <row r="141" spans="1:2" x14ac:dyDescent="0.2">
      <c r="A141" s="8" t="s">
        <v>1030</v>
      </c>
      <c r="B141" s="6">
        <v>1</v>
      </c>
    </row>
    <row r="142" spans="1:2" x14ac:dyDescent="0.2">
      <c r="A142" s="8" t="s">
        <v>995</v>
      </c>
      <c r="B142" s="6">
        <v>1</v>
      </c>
    </row>
    <row r="143" spans="1:2" x14ac:dyDescent="0.2">
      <c r="A143" s="8" t="s">
        <v>1092</v>
      </c>
      <c r="B143" s="6">
        <v>1</v>
      </c>
    </row>
    <row r="144" spans="1:2" x14ac:dyDescent="0.2">
      <c r="A144" s="8" t="s">
        <v>1064</v>
      </c>
      <c r="B144" s="6">
        <v>1</v>
      </c>
    </row>
    <row r="145" spans="1:2" x14ac:dyDescent="0.2">
      <c r="A145" s="8" t="s">
        <v>1061</v>
      </c>
      <c r="B145" s="6">
        <v>1</v>
      </c>
    </row>
    <row r="146" spans="1:2" x14ac:dyDescent="0.2">
      <c r="A146" s="8" t="s">
        <v>1070</v>
      </c>
      <c r="B146" s="6">
        <v>1</v>
      </c>
    </row>
    <row r="147" spans="1:2" x14ac:dyDescent="0.2">
      <c r="A147" s="8" t="s">
        <v>1020</v>
      </c>
      <c r="B147" s="6">
        <v>1</v>
      </c>
    </row>
    <row r="148" spans="1:2" x14ac:dyDescent="0.2">
      <c r="A148" s="8" t="s">
        <v>1053</v>
      </c>
      <c r="B148" s="6">
        <v>1</v>
      </c>
    </row>
    <row r="149" spans="1:2" x14ac:dyDescent="0.2">
      <c r="A149" s="8" t="s">
        <v>1025</v>
      </c>
      <c r="B149" s="6">
        <v>1</v>
      </c>
    </row>
    <row r="150" spans="1:2" x14ac:dyDescent="0.2">
      <c r="A150" s="8" t="s">
        <v>1086</v>
      </c>
      <c r="B150" s="6">
        <v>1</v>
      </c>
    </row>
    <row r="151" spans="1:2" x14ac:dyDescent="0.2">
      <c r="A151" s="8" t="s">
        <v>1023</v>
      </c>
      <c r="B151" s="6">
        <v>1</v>
      </c>
    </row>
    <row r="152" spans="1:2" x14ac:dyDescent="0.2">
      <c r="A152" s="8" t="s">
        <v>1027</v>
      </c>
      <c r="B152" s="6">
        <v>1</v>
      </c>
    </row>
    <row r="153" spans="1:2" x14ac:dyDescent="0.2">
      <c r="A153" s="8" t="s">
        <v>1084</v>
      </c>
      <c r="B153" s="6">
        <v>1</v>
      </c>
    </row>
    <row r="154" spans="1:2" x14ac:dyDescent="0.2">
      <c r="A154" s="8" t="s">
        <v>1101</v>
      </c>
      <c r="B154" s="6">
        <v>1</v>
      </c>
    </row>
    <row r="155" spans="1:2" x14ac:dyDescent="0.2">
      <c r="A155" s="8" t="s">
        <v>1075</v>
      </c>
      <c r="B155" s="6">
        <v>1</v>
      </c>
    </row>
    <row r="156" spans="1:2" x14ac:dyDescent="0.2">
      <c r="A156" s="8" t="s">
        <v>1037</v>
      </c>
      <c r="B156" s="6">
        <v>1</v>
      </c>
    </row>
    <row r="157" spans="1:2" x14ac:dyDescent="0.2">
      <c r="A157" s="8" t="s">
        <v>1078</v>
      </c>
      <c r="B157" s="6">
        <v>1</v>
      </c>
    </row>
    <row r="158" spans="1:2" x14ac:dyDescent="0.2">
      <c r="A158" s="8" t="s">
        <v>1073</v>
      </c>
      <c r="B158" s="6">
        <v>1</v>
      </c>
    </row>
    <row r="159" spans="1:2" x14ac:dyDescent="0.2">
      <c r="A159" s="8" t="s">
        <v>1054</v>
      </c>
      <c r="B159" s="6">
        <v>1</v>
      </c>
    </row>
    <row r="160" spans="1:2" x14ac:dyDescent="0.2">
      <c r="A160" s="8" t="s">
        <v>1011</v>
      </c>
      <c r="B160" s="6">
        <v>1</v>
      </c>
    </row>
    <row r="161" spans="1:2" x14ac:dyDescent="0.2">
      <c r="A161" s="8" t="s">
        <v>1062</v>
      </c>
      <c r="B161" s="6">
        <v>1</v>
      </c>
    </row>
    <row r="162" spans="1:2" x14ac:dyDescent="0.2">
      <c r="A162" s="8" t="s">
        <v>878</v>
      </c>
      <c r="B162" s="6">
        <v>1</v>
      </c>
    </row>
    <row r="163" spans="1:2" x14ac:dyDescent="0.2">
      <c r="A163" s="8" t="s">
        <v>1001</v>
      </c>
      <c r="B163" s="6">
        <v>1</v>
      </c>
    </row>
    <row r="164" spans="1:2" x14ac:dyDescent="0.2">
      <c r="A164" s="8" t="s">
        <v>1029</v>
      </c>
      <c r="B164" s="6">
        <v>1</v>
      </c>
    </row>
    <row r="165" spans="1:2" x14ac:dyDescent="0.2">
      <c r="A165" s="8" t="s">
        <v>1146</v>
      </c>
      <c r="B165" s="6">
        <v>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F73"/>
  <sheetViews>
    <sheetView topLeftCell="A115" workbookViewId="0">
      <selection activeCell="C134" sqref="C134"/>
    </sheetView>
  </sheetViews>
  <sheetFormatPr defaultRowHeight="12.75" x14ac:dyDescent="0.2"/>
  <cols>
    <col min="3" max="3" width="65.140625" customWidth="1"/>
    <col min="4" max="4" width="17.7109375" customWidth="1"/>
    <col min="5" max="5" width="19" customWidth="1"/>
    <col min="6" max="6" width="17.85546875" customWidth="1"/>
  </cols>
  <sheetData>
    <row r="1" spans="3:6" x14ac:dyDescent="0.2">
      <c r="C1" s="25" t="s">
        <v>1158</v>
      </c>
      <c r="D1" s="26" t="s">
        <v>1160</v>
      </c>
      <c r="E1" s="26" t="s">
        <v>1157</v>
      </c>
      <c r="F1" s="27" t="s">
        <v>1161</v>
      </c>
    </row>
    <row r="2" spans="3:6" x14ac:dyDescent="0.2">
      <c r="C2" s="23" t="s">
        <v>1159</v>
      </c>
      <c r="D2" s="28">
        <v>0.04</v>
      </c>
      <c r="E2" s="28">
        <v>0.04</v>
      </c>
      <c r="F2" s="29">
        <v>0.06</v>
      </c>
    </row>
    <row r="3" spans="3:6" x14ac:dyDescent="0.2">
      <c r="C3" s="24" t="s">
        <v>1143</v>
      </c>
      <c r="D3" s="30">
        <v>0.96</v>
      </c>
      <c r="E3" s="30">
        <v>0.96</v>
      </c>
      <c r="F3" s="31">
        <v>0.94</v>
      </c>
    </row>
    <row r="69" spans="3:5" ht="20.100000000000001" customHeight="1" x14ac:dyDescent="0.2">
      <c r="C69" s="33" t="s">
        <v>1164</v>
      </c>
      <c r="D69" s="34" t="s">
        <v>1159</v>
      </c>
      <c r="E69" s="35" t="s">
        <v>1143</v>
      </c>
    </row>
    <row r="70" spans="3:5" ht="20.100000000000001" customHeight="1" x14ac:dyDescent="0.2">
      <c r="C70" s="36" t="s">
        <v>840</v>
      </c>
      <c r="D70" s="38">
        <v>0.61</v>
      </c>
      <c r="E70" s="39">
        <v>0.39</v>
      </c>
    </row>
    <row r="71" spans="3:5" ht="20.100000000000001" customHeight="1" x14ac:dyDescent="0.2">
      <c r="C71" s="36" t="s">
        <v>1007</v>
      </c>
      <c r="D71" s="38">
        <v>0.1</v>
      </c>
      <c r="E71" s="39">
        <v>0.9</v>
      </c>
    </row>
    <row r="72" spans="3:5" ht="20.100000000000001" customHeight="1" x14ac:dyDescent="0.2">
      <c r="C72" s="36" t="s">
        <v>396</v>
      </c>
      <c r="D72" s="38">
        <v>0.09</v>
      </c>
      <c r="E72" s="39">
        <v>0.91</v>
      </c>
    </row>
    <row r="73" spans="3:5" ht="20.100000000000001" customHeight="1" x14ac:dyDescent="0.2">
      <c r="C73" s="37" t="s">
        <v>936</v>
      </c>
      <c r="D73" s="40">
        <v>0.1</v>
      </c>
      <c r="E73" s="41">
        <v>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Tabela 1 - Todos os artigos</vt:lpstr>
      <vt:lpstr>Tabela 2 - Relacionados ao BIM</vt:lpstr>
      <vt:lpstr>Dinâmicas com base na Tabela 1</vt:lpstr>
      <vt:lpstr>Dinâmicas com base na Tabela 2</vt:lpstr>
      <vt:lpstr>Para o Blog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JoaoGaspar</cp:lastModifiedBy>
  <dcterms:modified xsi:type="dcterms:W3CDTF">2015-01-26T04:30:53Z</dcterms:modified>
</cp:coreProperties>
</file>